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\\DC01\Financiar\INVESTITII FONDURI\2. PROIECT 8 MIL\LICITATIE\LICITATIE CONSTRUCTII\"/>
    </mc:Choice>
  </mc:AlternateContent>
  <xr:revisionPtr revIDLastSave="0" documentId="13_ncr:1_{272253F8-716D-42AA-9C4A-4BD6EAEF924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2 Obiect 1" sheetId="7" r:id="rId1"/>
    <sheet name="F3-Infrastructura" sheetId="4" r:id="rId2"/>
    <sheet name="F3-Structura metalica" sheetId="5" r:id="rId3"/>
    <sheet name="F3-Instalatii electrice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7" l="1"/>
  <c r="E12" i="7" s="1"/>
  <c r="E11" i="7"/>
  <c r="D11" i="7"/>
  <c r="D10" i="7"/>
  <c r="Q176" i="4"/>
  <c r="Q175" i="4"/>
  <c r="Q174" i="4"/>
  <c r="S172" i="4"/>
  <c r="S171" i="4"/>
  <c r="S170" i="4"/>
  <c r="S167" i="4"/>
  <c r="M167" i="4"/>
  <c r="Q78" i="5"/>
  <c r="Q77" i="5"/>
  <c r="Q76" i="5"/>
  <c r="S74" i="5"/>
  <c r="S73" i="5"/>
  <c r="S72" i="5"/>
  <c r="S69" i="5"/>
  <c r="M69" i="5"/>
  <c r="W91" i="6"/>
  <c r="W89" i="6"/>
  <c r="D91" i="6"/>
  <c r="W92" i="6" l="1"/>
  <c r="W93" i="6" s="1"/>
  <c r="W94" i="6" s="1"/>
  <c r="W95" i="6" l="1"/>
  <c r="X97" i="6" l="1"/>
  <c r="W96" i="6"/>
  <c r="W97" i="6" s="1"/>
  <c r="W98" i="6" l="1"/>
  <c r="W99" i="6" s="1"/>
  <c r="X98" i="6"/>
  <c r="X99" i="6" s="1"/>
  <c r="E8" i="7" l="1"/>
  <c r="E10" i="7"/>
  <c r="H4" i="7"/>
  <c r="H3" i="7"/>
  <c r="H2" i="7"/>
  <c r="H1" i="7"/>
  <c r="E7" i="7" s="1"/>
  <c r="D7" i="7" l="1"/>
</calcChain>
</file>

<file path=xl/sharedStrings.xml><?xml version="1.0" encoding="utf-8"?>
<sst xmlns="http://schemas.openxmlformats.org/spreadsheetml/2006/main" count="576" uniqueCount="215">
  <si>
    <t>TVA</t>
  </si>
  <si>
    <t>Lucrari de constructii</t>
  </si>
  <si>
    <t>Infrastructura</t>
  </si>
  <si>
    <t>Structura metalica</t>
  </si>
  <si>
    <t>Raport generat cu programul Deviz 360 creat de Softmagazin, www.deviz.ro.</t>
  </si>
  <si>
    <t>F3 - Lista cu cantități de lucrări pe categorii de lucrări</t>
  </si>
  <si>
    <t>SECTIUNEA TEHNICA</t>
  </si>
  <si>
    <t>SECTIUNEA FINANCIARA</t>
  </si>
  <si>
    <t>Nr</t>
  </si>
  <si>
    <t>Simbol</t>
  </si>
  <si>
    <t>Nume</t>
  </si>
  <si>
    <t>UM</t>
  </si>
  <si>
    <t>Cantitate</t>
  </si>
  <si>
    <t>Preț
(LEI)</t>
  </si>
  <si>
    <t>Preț total
(LEI)</t>
  </si>
  <si>
    <t>TSC03G1</t>
  </si>
  <si>
    <t>Sapatura mecanica cu excavatorul de 0.40-0.70 mc,cu motor cu ardere interna si comanda hidraulica,in : pamant cu umiditate naturala,descarcare in autovehicule teren catg 3</t>
  </si>
  <si>
    <t>100 mc</t>
  </si>
  <si>
    <t>Materiale:</t>
  </si>
  <si>
    <t>Manoperă:</t>
  </si>
  <si>
    <t>Utilaje:</t>
  </si>
  <si>
    <t>Transporturi:</t>
  </si>
  <si>
    <t>TRA01A05P</t>
  </si>
  <si>
    <t>Transportul rutier al pamantului sau molozului cu autobasculanta dist.= 5 km</t>
  </si>
  <si>
    <t>tona</t>
  </si>
  <si>
    <t>DA12B1(1)</t>
  </si>
  <si>
    <t>Strat de fundatie sau reprofilare din piatra sparta pentru drumuri, cu asternere  mecanica executate cu impanare fara innoroire;(perna piatra 1,00m)</t>
  </si>
  <si>
    <t>mc</t>
  </si>
  <si>
    <t>DD01C%(1)</t>
  </si>
  <si>
    <t>Umplutura piatra sparta</t>
  </si>
  <si>
    <t>DD11A02+(1)</t>
  </si>
  <si>
    <t>Geotextile</t>
  </si>
  <si>
    <t>mp</t>
  </si>
  <si>
    <t>IFB09B1(1)</t>
  </si>
  <si>
    <t>Strat drenant din: nisip, balast, pietris, piatra sparta, avand grosimea dupa compactare de : 10 cm din nisip</t>
  </si>
  <si>
    <t>DA06B1(1)</t>
  </si>
  <si>
    <t>Strat de agregate naturale cilindrate, avand functia de rezidenta filtranta, izolatoare, antigeliva si anticapilara, cu asternere mecanica;(30 cm piatra sub platforma)</t>
  </si>
  <si>
    <t>IFB09A1(1)</t>
  </si>
  <si>
    <t>Strat drenant din: nisip, balast, pietris, piatra sparta, avand grosimea dupa compactare de : 2 cm din nisip;</t>
  </si>
  <si>
    <t>TRA02A10(1)</t>
  </si>
  <si>
    <t>Transportul rutier al materialelor,semifabricatelor cu autocamionul pe dist.=  10 km. (piatra si nisip)</t>
  </si>
  <si>
    <t>CO20C#</t>
  </si>
  <si>
    <t>Strat orizontalaontal de protectie cu hartie kraft,la turnare beton la drumuri,platforme etc.</t>
  </si>
  <si>
    <t>DC05D1(1)</t>
  </si>
  <si>
    <t>Imbracaminte din beton de ciment la drumuri   executata intr-un singur strat, in grosime de : 23 cm;</t>
  </si>
  <si>
    <t>Beton aplicatie- beton rutier bcr4.0</t>
  </si>
  <si>
    <t>DC04B%</t>
  </si>
  <si>
    <t>Tăierea cu maşina cu discuri diamantate a rosturilor de dilataţie şi contracţie în betonul de uzură, la: drumuri şi străzi;</t>
  </si>
  <si>
    <t>m</t>
  </si>
  <si>
    <t>TRA06A10(1)</t>
  </si>
  <si>
    <t>Transportul rutier al betonului-mortarului cu autobetoniera de 5,5mc dist.  =10km  (beton rutier)</t>
  </si>
  <si>
    <t>CA01D1(1)</t>
  </si>
  <si>
    <t>Turnarea betonului simplu marca... 1) în straturi de 3—20 cm grosime, pentru egalizări, pante, şape etc, la construcţii cu înălţimea până la 35 m inclusiv</t>
  </si>
  <si>
    <t>Beton C8/10 (Beton Bc10)</t>
  </si>
  <si>
    <t>CA02C1(1)</t>
  </si>
  <si>
    <t>Turnarea betonului armat in elementele construcţiilor, exclusiv cele executate in cofraje glisante marca ...1) în fundaţii continue, radiere  şi  pereţi  cu  grosime  până  la 30 cm inclusiv;</t>
  </si>
  <si>
    <t>Beton C30/37</t>
  </si>
  <si>
    <t>CA02B1(1)</t>
  </si>
  <si>
    <t>Turnarea betonului armat in elementele construcţiilor, exclusiv cele executate in cofraje glisante marca ...1) in fundaţii izolate cu volum peste 3 m3 şi fundaţii pahar ;</t>
  </si>
  <si>
    <t>CB02A1</t>
  </si>
  <si>
    <t>Cofraje pentru beton în elevaţie, din panouri refolosibile, cu astereală din scânduri de răsinoase, la ziduri drepte avand inaltimea de 0-3m.</t>
  </si>
  <si>
    <t>CC01C1</t>
  </si>
  <si>
    <t>Montarea armăturilor din oţel-beton in fundaţii continue si radiere (plăci), distantier din mase plastice</t>
  </si>
  <si>
    <t>kg</t>
  </si>
  <si>
    <t>CC01B03%(1)</t>
  </si>
  <si>
    <t>Armaturi din otel beton BST500 fasonate in ateliere centralizate si montate in fundatii fasonare armaturi cu diametrul barelor, cu diametrul peste 8 mm</t>
  </si>
  <si>
    <t>Otel beton BST500C</t>
  </si>
  <si>
    <t>CL21A1</t>
  </si>
  <si>
    <t>Confecţii metalice diverse înglobate total sau parţial in beton din profile laminate, tabla, tabla striata, otel beton, tevi pentru sustineri sau acoperiri</t>
  </si>
  <si>
    <t>Bulon de prindere si ancorare</t>
  </si>
  <si>
    <t>TRA06A10</t>
  </si>
  <si>
    <t>Transportul rutier al betonului-mortarului cu autobetoniera de 5,5mc dist.  =10km</t>
  </si>
  <si>
    <t>TRA02A10</t>
  </si>
  <si>
    <t>Transportul rutier al materialelor,semifabricatelor cu autocamionul pe dist.=  10 km.</t>
  </si>
  <si>
    <t>TRA05A13</t>
  </si>
  <si>
    <t>Transport rutier materiale,semifabricate cu autovehic.speciale(cisterna,beton.etc)pe dist.de 13</t>
  </si>
  <si>
    <t>L6503470</t>
  </si>
  <si>
    <t>Articol</t>
  </si>
  <si>
    <t>buc</t>
  </si>
  <si>
    <t>Alte cheltuieli directe</t>
  </si>
  <si>
    <t>Coeficient</t>
  </si>
  <si>
    <t>Valoare</t>
  </si>
  <si>
    <t>Materiale</t>
  </si>
  <si>
    <t>Manoperă</t>
  </si>
  <si>
    <t>Utilaje</t>
  </si>
  <si>
    <t>Transporturi</t>
  </si>
  <si>
    <t>TOTAL</t>
  </si>
  <si>
    <t>Contributia asiguratorie pentru munca</t>
  </si>
  <si>
    <t>Total cheltuieli directe</t>
  </si>
  <si>
    <t>Cheltuieli indirecte</t>
  </si>
  <si>
    <t>Profit</t>
  </si>
  <si>
    <t>Total General (fără TVA)</t>
  </si>
  <si>
    <t>TVA (19%)</t>
  </si>
  <si>
    <t>TOTAL GENERAL (LEI)</t>
  </si>
  <si>
    <t>CMj25G01A</t>
  </si>
  <si>
    <t>Confecţionarea construcţiilor metalice Confecţionat schelet met. cu inimă plină grinzi pane, stîlpi g sub 1501 kg</t>
  </si>
  <si>
    <t>CMj25G03B(1)</t>
  </si>
  <si>
    <t>Confecţionarea construcţiilor metalice Confecţionat construcţii met. simple greut. unei piese întregi g—h—30 kg</t>
  </si>
  <si>
    <t>Confectii metalice table</t>
  </si>
  <si>
    <t>CMtH01E2C</t>
  </si>
  <si>
    <t>Asamblarea elementelor de construcţii metalice (piese cu greutatea de până la 100 kg) Greutatea totală a construcţiei metalice rezultate după asamblare (kg) 10,01-15 Asamblare prin bulonare Numărul de elemente  simple  ce  compun piesa 6-10</t>
  </si>
  <si>
    <t>100 kg</t>
  </si>
  <si>
    <t>CL04B1</t>
  </si>
  <si>
    <t>Montarea grinzilor cu inimă plină, din oţel, complet asamblate de 1-3t</t>
  </si>
  <si>
    <t>Grinda simpla inima plina  i = 500 mm g&lt;0,1 t ol 371n</t>
  </si>
  <si>
    <t>CN29E#</t>
  </si>
  <si>
    <t>Vopsit cu vopsea rasini alchidice executat manual,la pozitie,1 strat grund,1 strat vopsea,pe constructii metalice la hale industriale (stalpi, grinzi, ferme, pane, contravantuiri )</t>
  </si>
  <si>
    <t>Vopsea intermediara alba v.105-1 ntr 1703-80</t>
  </si>
  <si>
    <t>Grund alchid alb g 105-1</t>
  </si>
  <si>
    <t>IZD05B</t>
  </si>
  <si>
    <t>Grunduirea manuală cu un strat de vopsea de miniu plumb a utilajelor tehnologice şi a construcţiilor metalice aferente acestora (suporţi, susţineri, tiranţi, console, platforme) la  constructii metalice aferente utilajelor tehnologice</t>
  </si>
  <si>
    <t>Transportul rutier al materialelor,semifabricatelor cu autocamionul pe dist.=  10 km. (confectie metalica)</t>
  </si>
  <si>
    <t>AUT6730A1</t>
  </si>
  <si>
    <t>Macara pe pneuri 15-19,9tf</t>
  </si>
  <si>
    <t>ora</t>
  </si>
  <si>
    <t>Beneficiar:</t>
  </si>
  <si>
    <t xml:space="preserve"> BARTER PORT OPERATOR S.R.L.</t>
  </si>
  <si>
    <t>Obiectivul:</t>
  </si>
  <si>
    <t>EXTINDERE CAPACITATE DE OPERARE IN PORTUL CONSTANTA SUD AGIGEA - DANA TEHNICA PL7</t>
  </si>
  <si>
    <t>Obiectul:</t>
  </si>
  <si>
    <t>Extinderea si imbunatatirea performantelor instalatiei de 
incarcare nave</t>
  </si>
  <si>
    <t>Lista cantitati</t>
  </si>
  <si>
    <t>Lucrari electrice</t>
  </si>
  <si>
    <t>Formular F3
Lista cu cantitati de lucrari pe categorii de lucrari</t>
  </si>
  <si>
    <t>Nr.</t>
  </si>
  <si>
    <t>Capitol de lucrari</t>
  </si>
  <si>
    <t>U.M.</t>
  </si>
  <si>
    <t>Cantitatea</t>
  </si>
  <si>
    <t>Pretul unitar
(fara TVA)
- Lei -</t>
  </si>
  <si>
    <t>TOTALUL
(fara TVA)
- Lei -</t>
  </si>
  <si>
    <t>0</t>
  </si>
  <si>
    <t>1</t>
  </si>
  <si>
    <t>2</t>
  </si>
  <si>
    <t>3</t>
  </si>
  <si>
    <t>4</t>
  </si>
  <si>
    <t>5 = 3 x 4</t>
  </si>
  <si>
    <r>
      <rPr>
        <b/>
        <sz val="9"/>
        <color indexed="8"/>
        <rFont val="DejaVu Sans"/>
      </rPr>
      <t xml:space="preserve">EC05A# - </t>
    </r>
    <r>
      <rPr>
        <sz val="9"/>
        <color indexed="8"/>
        <rFont val="DejaVu Sans"/>
      </rPr>
      <t>Cablu pentru energie electrica pana la 16 mmp tras prin tub de protectie pentru racordare la motoare, tablouri, aparate</t>
    </r>
  </si>
  <si>
    <t>material:</t>
  </si>
  <si>
    <t>manopera:</t>
  </si>
  <si>
    <t>utilaj:</t>
  </si>
  <si>
    <t>transport:</t>
  </si>
  <si>
    <t>1.1</t>
  </si>
  <si>
    <r>
      <rPr>
        <b/>
        <i/>
        <sz val="9"/>
        <color indexed="8"/>
        <rFont val="DejaVu Sans"/>
      </rPr>
      <t>6782395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Cablu energie H07RN-F 0,6/ 1 KV 4X 70 U nid 2405</t>
    </r>
  </si>
  <si>
    <t/>
  </si>
  <si>
    <t>2.1</t>
  </si>
  <si>
    <r>
      <rPr>
        <b/>
        <i/>
        <sz val="9"/>
        <color indexed="8"/>
        <rFont val="DejaVu Sans"/>
      </rPr>
      <t>4800783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Cablu energie LYCY 0,6/ 1 KV 4X 1,5 U nid 2405</t>
    </r>
  </si>
  <si>
    <t>3.1</t>
  </si>
  <si>
    <r>
      <rPr>
        <b/>
        <i/>
        <sz val="9"/>
        <color indexed="8"/>
        <rFont val="DejaVu Sans"/>
      </rPr>
      <t>4800616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Cablu energie CYYF 0,6/ 1 KV 3X 2,5 U nid 2405</t>
    </r>
  </si>
  <si>
    <t>4.1</t>
  </si>
  <si>
    <r>
      <rPr>
        <b/>
        <i/>
        <sz val="9"/>
        <color indexed="8"/>
        <rFont val="DejaVu Sans"/>
      </rPr>
      <t>6782396</t>
    </r>
    <r>
      <rPr>
        <i/>
        <sz val="9"/>
        <color indexed="8"/>
        <rFont val="DejaVu Sans"/>
      </rPr>
      <t xml:space="preserve"> - Cablu energie H07RN-F 0,6/ 1 KV 4X 150 U nid 2405</t>
    </r>
  </si>
  <si>
    <t>5</t>
  </si>
  <si>
    <r>
      <t xml:space="preserve">EI19F# - </t>
    </r>
    <r>
      <rPr>
        <sz val="9"/>
        <color indexed="8"/>
        <rFont val="DejaVu Sans"/>
      </rPr>
      <t>Constructii metalice prefabricate tip jgheaburi pentru cabluri, zincate 300/60 mm</t>
    </r>
  </si>
  <si>
    <t>6</t>
  </si>
  <si>
    <r>
      <rPr>
        <b/>
        <sz val="9"/>
        <color indexed="8"/>
        <rFont val="DejaVu Sans"/>
      </rPr>
      <t xml:space="preserve">W1R01A01&gt; - </t>
    </r>
    <r>
      <rPr>
        <sz val="9"/>
        <color indexed="8"/>
        <rFont val="DejaVu Sans"/>
      </rPr>
      <t>Conductor principal pentru legarea la pamant, montat in exterior un conductor in teren normal</t>
    </r>
  </si>
  <si>
    <t>6.1</t>
  </si>
  <si>
    <r>
      <rPr>
        <b/>
        <i/>
        <sz val="9"/>
        <color indexed="8"/>
        <rFont val="DejaVu Sans"/>
      </rPr>
      <t>3701411</t>
    </r>
    <r>
      <rPr>
        <i/>
        <sz val="9"/>
        <color indexed="8"/>
        <rFont val="DejaVu Sans"/>
      </rPr>
      <t xml:space="preserve"> - Banda din otel lam.cald S908 4 X 25 OL37-1N</t>
    </r>
  </si>
  <si>
    <t>7</t>
  </si>
  <si>
    <r>
      <rPr>
        <b/>
        <sz val="9"/>
        <color indexed="8"/>
        <rFont val="DejaVu Sans"/>
      </rPr>
      <t xml:space="preserve">RPEE15B% - </t>
    </r>
    <r>
      <rPr>
        <sz val="9"/>
        <color indexed="8"/>
        <rFont val="DejaVu Sans"/>
      </rPr>
      <t>Montarea intrerupatoarelor intrerupator automat monopolar 32 a cu nul - simbol 3130 N</t>
    </r>
  </si>
  <si>
    <t>7.1</t>
  </si>
  <si>
    <r>
      <rPr>
        <b/>
        <i/>
        <sz val="9"/>
        <color indexed="8"/>
        <rFont val="DejaVu Sans"/>
      </rPr>
      <t>5501947</t>
    </r>
    <r>
      <rPr>
        <i/>
        <sz val="9"/>
        <color indexed="8"/>
        <rFont val="DejaVu Sans"/>
      </rPr>
      <t xml:space="preserve"> - Intrerupator automat 3P+N 160A</t>
    </r>
  </si>
  <si>
    <t>8</t>
  </si>
  <si>
    <t>8.1</t>
  </si>
  <si>
    <r>
      <rPr>
        <b/>
        <i/>
        <sz val="9"/>
        <color indexed="8"/>
        <rFont val="DejaVu Sans"/>
      </rPr>
      <t>5501948</t>
    </r>
    <r>
      <rPr>
        <i/>
        <sz val="9"/>
        <color indexed="8"/>
        <rFont val="DejaVu Sans"/>
      </rPr>
      <t xml:space="preserve"> - Intrerupator automat 3P+N 300A</t>
    </r>
  </si>
  <si>
    <t>9</t>
  </si>
  <si>
    <t>9.1</t>
  </si>
  <si>
    <r>
      <rPr>
        <b/>
        <i/>
        <sz val="9"/>
        <color indexed="8"/>
        <rFont val="DejaVu Sans"/>
      </rPr>
      <t>5501949</t>
    </r>
    <r>
      <rPr>
        <i/>
        <sz val="9"/>
        <color indexed="8"/>
        <rFont val="DejaVu Sans"/>
      </rPr>
      <t xml:space="preserve"> - Intrerupator automat P+N 10A</t>
    </r>
  </si>
  <si>
    <t>10</t>
  </si>
  <si>
    <r>
      <rPr>
        <b/>
        <sz val="9"/>
        <color indexed="8"/>
        <rFont val="DejaVu Sans"/>
      </rPr>
      <t xml:space="preserve">IA15A01&gt; - </t>
    </r>
    <r>
      <rPr>
        <sz val="9"/>
        <color indexed="8"/>
        <rFont val="DejaVu Sans"/>
      </rPr>
      <t>Senzor de proximitate</t>
    </r>
  </si>
  <si>
    <t>11</t>
  </si>
  <si>
    <r>
      <t xml:space="preserve">RPEF21D% - </t>
    </r>
    <r>
      <rPr>
        <sz val="9"/>
        <color indexed="8"/>
        <rFont val="DejaVu Sans"/>
      </rPr>
      <t>Montarea accesoriilor pentru pornirea motoarelor</t>
    </r>
  </si>
  <si>
    <t>11.1</t>
  </si>
  <si>
    <r>
      <rPr>
        <b/>
        <i/>
        <sz val="9"/>
        <color indexed="8"/>
        <rFont val="DejaVu Sans"/>
      </rPr>
      <t>5104760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Soft starter</t>
    </r>
  </si>
  <si>
    <t>12</t>
  </si>
  <si>
    <r>
      <rPr>
        <b/>
        <sz val="9"/>
        <color indexed="8"/>
        <rFont val="DejaVu Sans"/>
      </rPr>
      <t xml:space="preserve">EE01A01^ - </t>
    </r>
    <r>
      <rPr>
        <sz val="9"/>
        <color indexed="8"/>
        <rFont val="DejaVu Sans"/>
      </rPr>
      <t>Corp de iluminat cu led</t>
    </r>
  </si>
  <si>
    <t>12.1</t>
  </si>
  <si>
    <r>
      <rPr>
        <b/>
        <i/>
        <sz val="9"/>
        <color indexed="8"/>
        <rFont val="DejaVu Sans"/>
      </rPr>
      <t>600000228</t>
    </r>
    <r>
      <rPr>
        <i/>
        <sz val="9"/>
        <color indexed="8"/>
        <rFont val="DejaVu Sans"/>
      </rPr>
      <t xml:space="preserve"> - Corp de iluminat cu led 10 W</t>
    </r>
  </si>
  <si>
    <t>13</t>
  </si>
  <si>
    <t>13.1</t>
  </si>
  <si>
    <r>
      <rPr>
        <b/>
        <i/>
        <sz val="9"/>
        <color indexed="8"/>
        <rFont val="DejaVu Sans"/>
      </rPr>
      <t>600000229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Corp de iluminat cu led tip proiector 5000LM/50W</t>
    </r>
  </si>
  <si>
    <t>Formular F2</t>
  </si>
  <si>
    <t>Ordin marime</t>
  </si>
  <si>
    <t>Obiectiv: EXTINDERE CAPACITATE DE OPERARE IN PORTUL CONSTANTA SUD AGIGEA - DANA TEHNICA PL7</t>
  </si>
  <si>
    <t>Moneda</t>
  </si>
  <si>
    <t xml:space="preserve">   </t>
  </si>
  <si>
    <t>CENTRALIZATORUL_x000D_
cheltuielilor pe categorii de lucrari, pt.obiectul</t>
  </si>
  <si>
    <t>Curs</t>
  </si>
  <si>
    <t>OB1 Extinderea si imbunatatirea performantelor instalatiei de incarcare nave</t>
  </si>
  <si>
    <t>Zecimale</t>
  </si>
  <si>
    <t>Nr. cap./subcap</t>
  </si>
  <si>
    <t>Valoarea</t>
  </si>
  <si>
    <t>crt.</t>
  </si>
  <si>
    <t>deviz</t>
  </si>
  <si>
    <t>Cheltuieli pe categoria de lucrari</t>
  </si>
  <si>
    <t>exclusiv TVA</t>
  </si>
  <si>
    <t xml:space="preserve"> </t>
  </si>
  <si>
    <t>pe obiect</t>
  </si>
  <si>
    <t>I.</t>
  </si>
  <si>
    <t xml:space="preserve">01   Infrastructura </t>
  </si>
  <si>
    <t>02   Structura metalica</t>
  </si>
  <si>
    <t>03   Lucrari electrice</t>
  </si>
  <si>
    <t>TOTAL cap. I</t>
  </si>
  <si>
    <t>TOTAL valoare (exclusiv TVA)</t>
  </si>
  <si>
    <t>Taxa pe valoarea adaugata</t>
  </si>
  <si>
    <t>Total valoare (inclusiv TVA)</t>
  </si>
  <si>
    <t xml:space="preserve">                            PROIECTANT                                                     BENEFICIAR</t>
  </si>
  <si>
    <t>Cheltuieli directe</t>
  </si>
  <si>
    <t>TOTAL CHELTUIELI DIRECTE</t>
  </si>
  <si>
    <t>Organizare de santier</t>
  </si>
  <si>
    <t>Total general (fara TVA)</t>
  </si>
  <si>
    <t>Total general (inclusiv TVA)</t>
  </si>
  <si>
    <t>inclusiv TVA</t>
  </si>
  <si>
    <t>OFERTANT</t>
  </si>
  <si>
    <t>Chit cale de rulare cu Sina c.f. tip 49,0 cal.i</t>
  </si>
  <si>
    <t>Montare placute de prindere sina din tabla 20 mm 280mmx300mm si ancore prindere placute de infrastructura beton M24, Grupa 8.8</t>
  </si>
  <si>
    <t>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</si>
</sst>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>
    <font>
      <sz val="10"/>
      <color rgb="FF000000"/>
      <name val="Tahoma"/>
    </font>
    <font>
      <b/>
      <sz val="11"/>
      <color rgb="FF000000"/>
      <name val="Tahoma"/>
      <family val="2"/>
    </font>
    <font>
      <sz val="8"/>
      <color rgb="FF000000"/>
      <name val="Tahoma"/>
      <family val="2"/>
    </font>
    <font>
      <b/>
      <sz val="10"/>
      <color rgb="FF000000"/>
      <name val="Tahoma"/>
      <family val="2"/>
    </font>
    <font>
      <sz val="9"/>
      <color indexed="8"/>
      <name val="DejaVu Sans"/>
    </font>
    <font>
      <b/>
      <sz val="12"/>
      <color indexed="8"/>
      <name val="DejaVu Sans"/>
    </font>
    <font>
      <b/>
      <sz val="8"/>
      <color indexed="8"/>
      <name val="DejaVu Sans"/>
    </font>
    <font>
      <b/>
      <sz val="9"/>
      <color indexed="8"/>
      <name val="DejaVu Sans"/>
    </font>
    <font>
      <i/>
      <sz val="9"/>
      <color indexed="8"/>
      <name val="DejaVu Sans"/>
    </font>
    <font>
      <b/>
      <i/>
      <sz val="9"/>
      <color indexed="8"/>
      <name val="DejaVu Sans"/>
    </font>
    <font>
      <b/>
      <sz val="9"/>
      <color rgb="FF000000"/>
      <name val="DejaVu Sans"/>
    </font>
    <font>
      <b/>
      <sz val="9"/>
      <color theme="1"/>
      <name val="Calibri"/>
      <family val="2"/>
      <scheme val="minor"/>
    </font>
    <font>
      <b/>
      <i/>
      <sz val="18"/>
      <color theme="1"/>
      <name val="Lucida Handwriting"/>
      <family val="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6"/>
      <color theme="1"/>
      <name val="Lucida Handwriting"/>
      <family val="4"/>
    </font>
    <font>
      <b/>
      <sz val="16"/>
      <color theme="1"/>
      <name val="Lucida Handwriting"/>
      <family val="4"/>
    </font>
    <font>
      <b/>
      <sz val="10"/>
      <color theme="1"/>
      <name val="Courier New"/>
      <family val="3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3"/>
      </left>
      <right/>
      <top style="medium">
        <color indexed="63"/>
      </top>
      <bottom style="thin">
        <color indexed="8"/>
      </bottom>
      <diagonal/>
    </border>
    <border>
      <left style="thin">
        <color indexed="8"/>
      </left>
      <right style="medium">
        <color indexed="63"/>
      </right>
      <top style="medium">
        <color indexed="63"/>
      </top>
      <bottom style="thin">
        <color indexed="8"/>
      </bottom>
      <diagonal/>
    </border>
    <border>
      <left style="medium">
        <color indexed="6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3"/>
      </right>
      <top style="thin">
        <color indexed="8"/>
      </top>
      <bottom style="thin">
        <color indexed="8"/>
      </bottom>
      <diagonal/>
    </border>
    <border>
      <left style="medium">
        <color indexed="63"/>
      </left>
      <right style="thin">
        <color indexed="8"/>
      </right>
      <top style="thin">
        <color indexed="8"/>
      </top>
      <bottom style="medium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3"/>
      </bottom>
      <diagonal/>
    </border>
    <border>
      <left style="thin">
        <color indexed="8"/>
      </left>
      <right style="medium">
        <color indexed="63"/>
      </right>
      <top style="thin">
        <color indexed="8"/>
      </top>
      <bottom style="medium">
        <color indexed="63"/>
      </bottom>
      <diagonal/>
    </border>
    <border>
      <left style="medium">
        <color indexed="63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3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9" fontId="11" fillId="0" borderId="0" applyFill="0" applyBorder="0" applyProtection="0">
      <alignment horizontal="center" vertical="center"/>
    </xf>
    <xf numFmtId="49" fontId="12" fillId="0" borderId="0" applyFill="0" applyBorder="0" applyProtection="0">
      <alignment horizontal="left" vertical="center" wrapText="1"/>
    </xf>
    <xf numFmtId="49" fontId="11" fillId="0" borderId="0" applyFill="0" applyBorder="0" applyProtection="0">
      <alignment horizontal="left" vertical="center" wrapText="1"/>
    </xf>
    <xf numFmtId="4" fontId="11" fillId="0" borderId="0" applyFill="0" applyBorder="0" applyProtection="0">
      <alignment horizontal="right" vertical="center"/>
    </xf>
    <xf numFmtId="49" fontId="13" fillId="0" borderId="0" applyFill="0" applyBorder="0" applyProtection="0">
      <alignment horizontal="left" vertical="center" wrapText="1"/>
    </xf>
    <xf numFmtId="49" fontId="15" fillId="0" borderId="0" applyFill="0" applyBorder="0" applyProtection="0">
      <alignment horizontal="center" vertical="center" wrapText="1"/>
    </xf>
    <xf numFmtId="0" fontId="11" fillId="0" borderId="0" applyNumberFormat="0" applyFill="0" applyBorder="0" applyProtection="0">
      <alignment horizontal="center"/>
    </xf>
    <xf numFmtId="49" fontId="11" fillId="0" borderId="0" applyFill="0" applyBorder="0" applyProtection="0">
      <alignment horizontal="left" vertical="center" wrapText="1"/>
    </xf>
    <xf numFmtId="49" fontId="11" fillId="0" borderId="0" applyFill="0" applyBorder="0" applyProtection="0"/>
  </cellStyleXfs>
  <cellXfs count="138">
    <xf numFmtId="0" fontId="0" fillId="0" borderId="0" xfId="0"/>
    <xf numFmtId="0" fontId="2" fillId="2" borderId="0" xfId="0" applyFont="1" applyFill="1"/>
    <xf numFmtId="0" fontId="4" fillId="3" borderId="0" xfId="0" applyFont="1" applyFill="1" applyAlignment="1">
      <alignment horizontal="left" vertical="top" wrapText="1"/>
    </xf>
    <xf numFmtId="49" fontId="11" fillId="0" borderId="0" xfId="1">
      <alignment horizontal="center" vertical="center"/>
    </xf>
    <xf numFmtId="49" fontId="11" fillId="0" borderId="0" xfId="3">
      <alignment horizontal="left" vertical="center" wrapText="1"/>
    </xf>
    <xf numFmtId="4" fontId="11" fillId="0" borderId="0" xfId="4">
      <alignment horizontal="right" vertical="center"/>
    </xf>
    <xf numFmtId="49" fontId="11" fillId="0" borderId="27" xfId="7" applyNumberFormat="1" applyBorder="1">
      <alignment horizontal="center"/>
    </xf>
    <xf numFmtId="49" fontId="11" fillId="0" borderId="0" xfId="7" applyNumberFormat="1">
      <alignment horizontal="center"/>
    </xf>
    <xf numFmtId="4" fontId="11" fillId="0" borderId="0" xfId="7" applyNumberFormat="1">
      <alignment horizontal="center"/>
    </xf>
    <xf numFmtId="1" fontId="11" fillId="0" borderId="28" xfId="7" applyNumberFormat="1" applyBorder="1">
      <alignment horizontal="center"/>
    </xf>
    <xf numFmtId="49" fontId="11" fillId="0" borderId="27" xfId="1" applyBorder="1">
      <alignment horizontal="center" vertical="center"/>
    </xf>
    <xf numFmtId="49" fontId="11" fillId="0" borderId="27" xfId="3" applyBorder="1">
      <alignment horizontal="left" vertical="center" wrapText="1"/>
    </xf>
    <xf numFmtId="49" fontId="11" fillId="0" borderId="27" xfId="8" applyBorder="1">
      <alignment horizontal="left" vertical="center" wrapText="1"/>
    </xf>
    <xf numFmtId="4" fontId="11" fillId="0" borderId="27" xfId="4" applyBorder="1">
      <alignment horizontal="right" vertical="center"/>
    </xf>
    <xf numFmtId="49" fontId="11" fillId="0" borderId="29" xfId="1" applyBorder="1">
      <alignment horizontal="center" vertical="center"/>
    </xf>
    <xf numFmtId="49" fontId="11" fillId="0" borderId="29" xfId="3" applyBorder="1">
      <alignment horizontal="left" vertical="center" wrapText="1"/>
    </xf>
    <xf numFmtId="49" fontId="11" fillId="0" borderId="29" xfId="8" applyBorder="1">
      <alignment horizontal="left" vertical="center" wrapText="1"/>
    </xf>
    <xf numFmtId="4" fontId="11" fillId="0" borderId="29" xfId="4" applyBorder="1">
      <alignment horizontal="right" vertical="center"/>
    </xf>
    <xf numFmtId="49" fontId="11" fillId="0" borderId="0" xfId="8">
      <alignment horizontal="left" vertical="center" wrapText="1"/>
    </xf>
    <xf numFmtId="49" fontId="17" fillId="0" borderId="0" xfId="1" applyFont="1" applyAlignment="1">
      <alignment vertical="center"/>
    </xf>
    <xf numFmtId="0" fontId="18" fillId="3" borderId="0" xfId="0" applyFont="1" applyFill="1" applyAlignment="1">
      <alignment horizontal="left" vertical="top" wrapText="1"/>
    </xf>
    <xf numFmtId="0" fontId="20" fillId="0" borderId="0" xfId="0" applyFont="1"/>
    <xf numFmtId="0" fontId="21" fillId="3" borderId="0" xfId="0" applyFont="1" applyFill="1" applyAlignment="1">
      <alignment horizontal="left" vertical="top" wrapText="1"/>
    </xf>
    <xf numFmtId="0" fontId="23" fillId="0" borderId="0" xfId="0" applyFont="1"/>
    <xf numFmtId="10" fontId="21" fillId="3" borderId="30" xfId="0" applyNumberFormat="1" applyFont="1" applyFill="1" applyBorder="1" applyAlignment="1">
      <alignment horizontal="left" vertical="top" wrapText="1"/>
    </xf>
    <xf numFmtId="9" fontId="21" fillId="4" borderId="30" xfId="0" applyNumberFormat="1" applyFont="1" applyFill="1" applyBorder="1" applyAlignment="1">
      <alignment horizontal="left" vertical="top" wrapText="1"/>
    </xf>
    <xf numFmtId="0" fontId="21" fillId="3" borderId="30" xfId="0" applyFont="1" applyFill="1" applyBorder="1" applyAlignment="1">
      <alignment horizontal="left" vertical="top"/>
    </xf>
    <xf numFmtId="0" fontId="21" fillId="3" borderId="30" xfId="0" applyFont="1" applyFill="1" applyBorder="1" applyAlignment="1">
      <alignment horizontal="left" vertical="top" wrapText="1"/>
    </xf>
    <xf numFmtId="4" fontId="19" fillId="0" borderId="0" xfId="4" applyFont="1" applyBorder="1" applyAlignment="1">
      <alignment vertical="center"/>
    </xf>
    <xf numFmtId="4" fontId="19" fillId="0" borderId="0" xfId="4" applyFont="1" applyBorder="1">
      <alignment horizontal="right" vertical="center"/>
    </xf>
    <xf numFmtId="9" fontId="21" fillId="3" borderId="30" xfId="0" applyNumberFormat="1" applyFont="1" applyFill="1" applyBorder="1" applyAlignment="1">
      <alignment horizontal="left" vertical="top" wrapText="1"/>
    </xf>
    <xf numFmtId="4" fontId="11" fillId="0" borderId="27" xfId="7" applyNumberFormat="1" applyBorder="1" applyAlignment="1"/>
    <xf numFmtId="4" fontId="11" fillId="0" borderId="0" xfId="7" applyNumberFormat="1" applyAlignment="1"/>
    <xf numFmtId="0" fontId="0" fillId="0" borderId="0" xfId="0"/>
    <xf numFmtId="1" fontId="11" fillId="0" borderId="28" xfId="7" applyNumberFormat="1" applyBorder="1">
      <alignment horizontal="center"/>
    </xf>
    <xf numFmtId="49" fontId="12" fillId="0" borderId="0" xfId="2">
      <alignment horizontal="left" vertical="center" wrapText="1"/>
    </xf>
    <xf numFmtId="49" fontId="11" fillId="0" borderId="0" xfId="3">
      <alignment horizontal="left" vertical="center" wrapText="1"/>
    </xf>
    <xf numFmtId="49" fontId="14" fillId="0" borderId="0" xfId="5" applyFont="1">
      <alignment horizontal="left" vertical="center" wrapText="1"/>
    </xf>
    <xf numFmtId="49" fontId="16" fillId="0" borderId="0" xfId="6" applyFont="1">
      <alignment horizontal="center" vertical="center" wrapText="1"/>
    </xf>
    <xf numFmtId="49" fontId="14" fillId="0" borderId="0" xfId="5" applyFont="1" applyAlignment="1">
      <alignment horizontal="center" vertical="center" wrapText="1"/>
    </xf>
    <xf numFmtId="49" fontId="11" fillId="0" borderId="0" xfId="3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" fontId="0" fillId="2" borderId="9" xfId="0" applyNumberFormat="1" applyFill="1" applyBorder="1" applyAlignment="1">
      <alignment horizontal="right" vertical="center"/>
    </xf>
    <xf numFmtId="4" fontId="0" fillId="2" borderId="11" xfId="0" applyNumberFormat="1" applyFill="1" applyBorder="1" applyAlignment="1">
      <alignment horizontal="right" vertical="center"/>
    </xf>
    <xf numFmtId="4" fontId="0" fillId="2" borderId="10" xfId="0" applyNumberFormat="1" applyFill="1" applyBorder="1" applyAlignment="1">
      <alignment horizontal="righ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4" fontId="3" fillId="2" borderId="9" xfId="0" applyNumberFormat="1" applyFont="1" applyFill="1" applyBorder="1" applyAlignment="1">
      <alignment horizontal="right" vertical="center"/>
    </xf>
    <xf numFmtId="4" fontId="3" fillId="2" borderId="10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164" fontId="0" fillId="2" borderId="9" xfId="0" applyNumberFormat="1" applyFill="1" applyBorder="1" applyAlignment="1">
      <alignment horizontal="right" vertical="center"/>
    </xf>
    <xf numFmtId="164" fontId="0" fillId="2" borderId="11" xfId="0" applyNumberFormat="1" applyFill="1" applyBorder="1" applyAlignment="1">
      <alignment horizontal="right" vertical="center"/>
    </xf>
    <xf numFmtId="0" fontId="0" fillId="2" borderId="12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center" vertical="center"/>
    </xf>
    <xf numFmtId="4" fontId="0" fillId="2" borderId="9" xfId="0" applyNumberFormat="1" applyFill="1" applyBorder="1" applyAlignment="1">
      <alignment horizontal="right" vertical="center" wrapText="1"/>
    </xf>
    <xf numFmtId="4" fontId="0" fillId="2" borderId="11" xfId="0" applyNumberFormat="1" applyFill="1" applyBorder="1" applyAlignment="1">
      <alignment horizontal="right" vertical="center" wrapText="1"/>
    </xf>
    <xf numFmtId="4" fontId="3" fillId="2" borderId="9" xfId="0" applyNumberFormat="1" applyFont="1" applyFill="1" applyBorder="1" applyAlignment="1">
      <alignment horizontal="right" vertical="center" wrapText="1"/>
    </xf>
    <xf numFmtId="4" fontId="3" fillId="2" borderId="10" xfId="0" applyNumberFormat="1" applyFont="1" applyFill="1" applyBorder="1" applyAlignment="1">
      <alignment horizontal="right" vertical="center" wrapText="1"/>
    </xf>
    <xf numFmtId="4" fontId="3" fillId="2" borderId="11" xfId="0" applyNumberFormat="1" applyFont="1" applyFill="1" applyBorder="1" applyAlignment="1">
      <alignment horizontal="right" vertical="center" wrapText="1"/>
    </xf>
    <xf numFmtId="4" fontId="0" fillId="2" borderId="10" xfId="0" applyNumberFormat="1" applyFill="1" applyBorder="1" applyAlignment="1">
      <alignment horizontal="right" vertical="center" wrapText="1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" fontId="0" fillId="2" borderId="9" xfId="0" applyNumberFormat="1" applyFill="1" applyBorder="1" applyAlignment="1">
      <alignment horizontal="right"/>
    </xf>
    <xf numFmtId="4" fontId="0" fillId="2" borderId="11" xfId="0" applyNumberFormat="1" applyFill="1" applyBorder="1" applyAlignment="1">
      <alignment horizontal="right"/>
    </xf>
    <xf numFmtId="4" fontId="0" fillId="2" borderId="10" xfId="0" applyNumberFormat="1" applyFill="1" applyBorder="1" applyAlignment="1">
      <alignment horizontal="right"/>
    </xf>
    <xf numFmtId="10" fontId="0" fillId="2" borderId="9" xfId="0" applyNumberFormat="1" applyFill="1" applyBorder="1" applyAlignment="1">
      <alignment horizontal="center"/>
    </xf>
    <xf numFmtId="9" fontId="0" fillId="5" borderId="9" xfId="0" applyNumberForma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4" fillId="3" borderId="0" xfId="0" applyFont="1" applyFill="1" applyAlignment="1">
      <alignment horizontal="left" vertical="top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right" vertical="top" wrapText="1"/>
    </xf>
    <xf numFmtId="0" fontId="8" fillId="3" borderId="24" xfId="0" applyFont="1" applyFill="1" applyBorder="1" applyAlignment="1">
      <alignment horizontal="left" vertical="top" wrapText="1"/>
    </xf>
    <xf numFmtId="0" fontId="8" fillId="3" borderId="24" xfId="0" applyFont="1" applyFill="1" applyBorder="1" applyAlignment="1">
      <alignment horizontal="center" vertical="top" wrapText="1"/>
    </xf>
    <xf numFmtId="0" fontId="8" fillId="3" borderId="24" xfId="0" applyFont="1" applyFill="1" applyBorder="1" applyAlignment="1">
      <alignment horizontal="right" vertical="top" wrapText="1"/>
    </xf>
    <xf numFmtId="0" fontId="8" fillId="3" borderId="19" xfId="0" applyFont="1" applyFill="1" applyBorder="1" applyAlignment="1">
      <alignment horizontal="right" vertical="top" wrapText="1"/>
    </xf>
    <xf numFmtId="0" fontId="4" fillId="3" borderId="25" xfId="0" applyFont="1" applyFill="1" applyBorder="1" applyAlignment="1">
      <alignment horizontal="right" vertical="top" wrapText="1"/>
    </xf>
    <xf numFmtId="0" fontId="4" fillId="3" borderId="26" xfId="0" applyFont="1" applyFill="1" applyBorder="1" applyAlignment="1">
      <alignment horizontal="right" vertical="top" wrapText="1"/>
    </xf>
    <xf numFmtId="0" fontId="7" fillId="3" borderId="23" xfId="0" applyFont="1" applyFill="1" applyBorder="1" applyAlignment="1">
      <alignment horizontal="right" vertical="top" wrapText="1"/>
    </xf>
    <xf numFmtId="0" fontId="7" fillId="3" borderId="24" xfId="0" applyFont="1" applyFill="1" applyBorder="1" applyAlignment="1">
      <alignment horizontal="left" vertical="top" wrapText="1"/>
    </xf>
    <xf numFmtId="0" fontId="7" fillId="3" borderId="24" xfId="0" applyFont="1" applyFill="1" applyBorder="1" applyAlignment="1">
      <alignment horizontal="center" vertical="top" wrapText="1"/>
    </xf>
    <xf numFmtId="0" fontId="7" fillId="3" borderId="24" xfId="0" applyFont="1" applyFill="1" applyBorder="1" applyAlignment="1">
      <alignment horizontal="right" vertical="top" wrapText="1"/>
    </xf>
    <xf numFmtId="0" fontId="7" fillId="3" borderId="25" xfId="0" applyFont="1" applyFill="1" applyBorder="1" applyAlignment="1">
      <alignment horizontal="right" vertical="top" wrapText="1"/>
    </xf>
    <xf numFmtId="0" fontId="7" fillId="3" borderId="19" xfId="0" applyFont="1" applyFill="1" applyBorder="1" applyAlignment="1">
      <alignment horizontal="right" vertical="top" wrapText="1"/>
    </xf>
    <xf numFmtId="0" fontId="10" fillId="3" borderId="24" xfId="0" applyFont="1" applyFill="1" applyBorder="1" applyAlignment="1">
      <alignment horizontal="left" vertical="top" wrapText="1"/>
    </xf>
    <xf numFmtId="49" fontId="19" fillId="0" borderId="30" xfId="9" applyFont="1" applyBorder="1" applyAlignment="1">
      <alignment horizontal="left"/>
    </xf>
    <xf numFmtId="4" fontId="19" fillId="0" borderId="30" xfId="4" applyFont="1" applyBorder="1">
      <alignment horizontal="right" vertical="center"/>
    </xf>
    <xf numFmtId="49" fontId="22" fillId="0" borderId="30" xfId="9" applyFont="1" applyBorder="1" applyAlignment="1">
      <alignment horizontal="left"/>
    </xf>
    <xf numFmtId="0" fontId="21" fillId="3" borderId="30" xfId="0" applyFont="1" applyFill="1" applyBorder="1" applyAlignment="1">
      <alignment horizontal="center" vertical="top" wrapText="1"/>
    </xf>
  </cellXfs>
  <cellStyles count="10">
    <cellStyle name="Antet" xfId="5" xr:uid="{761025E1-E5A8-44FB-8801-4D4DFFBC9090}"/>
    <cellStyle name="CapTabel" xfId="7" xr:uid="{28EEFD18-287C-43AF-88D8-3DB8DA6AE07E}"/>
    <cellStyle name="Cod" xfId="3" xr:uid="{1579EBF2-6CE8-4D4A-95F9-279A165CEB37}"/>
    <cellStyle name="Denumire" xfId="8" xr:uid="{799B9DFE-48E9-4EF5-9ACE-DD664911FC12}"/>
    <cellStyle name="DenumireRaport" xfId="2" xr:uid="{728223B1-2F7F-403D-9624-FCBB3B77DC4D}"/>
    <cellStyle name="Normal" xfId="0" builtinId="0"/>
    <cellStyle name="NrCrt" xfId="1" xr:uid="{5CFF5035-2FF0-4C29-9348-47A8B007D59F}"/>
    <cellStyle name="Text" xfId="9" xr:uid="{305CBBD3-CD9A-44A4-A997-EED2572EB372}"/>
    <cellStyle name="TitluRap" xfId="6" xr:uid="{E8E33F92-D1AF-4684-BAA9-53871930AF38}"/>
    <cellStyle name="Valoare" xfId="4" xr:uid="{B1335E1E-1F51-4C8B-A5D3-593FDCA544B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95</xdr:row>
      <xdr:rowOff>0</xdr:rowOff>
    </xdr:from>
    <xdr:to>
      <xdr:col>11</xdr:col>
      <xdr:colOff>0</xdr:colOff>
      <xdr:row>96</xdr:row>
      <xdr:rowOff>57150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2BEB750-FF66-4862-ADF3-E7B7FFC43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50" y="25419050"/>
          <a:ext cx="5270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80218-AB76-4810-A04E-B882818EF976}">
  <dimension ref="A1:I18"/>
  <sheetViews>
    <sheetView workbookViewId="0">
      <selection sqref="A1:XFD1"/>
    </sheetView>
  </sheetViews>
  <sheetFormatPr defaultRowHeight="12.75" outlineLevelCol="1"/>
  <cols>
    <col min="1" max="1" width="5.7109375" style="3" customWidth="1"/>
    <col min="2" max="2" width="11.7109375" style="4" customWidth="1"/>
    <col min="3" max="3" width="65" style="18" customWidth="1"/>
    <col min="4" max="5" width="22.5703125" style="5" customWidth="1"/>
    <col min="6" max="8" width="10.7109375" hidden="1" customWidth="1" outlineLevel="1"/>
    <col min="9" max="9" width="8.7109375" collapsed="1"/>
  </cols>
  <sheetData>
    <row r="1" spans="1:8" ht="35.450000000000003" customHeight="1">
      <c r="B1" s="35" t="s">
        <v>179</v>
      </c>
      <c r="C1" s="36"/>
      <c r="F1" t="s">
        <v>180</v>
      </c>
      <c r="G1">
        <v>1</v>
      </c>
      <c r="H1">
        <f>IF(OR(G1=1000,G1=1000000),G1,1)</f>
        <v>1</v>
      </c>
    </row>
    <row r="2" spans="1:8">
      <c r="B2" s="37" t="s">
        <v>181</v>
      </c>
      <c r="C2" s="36"/>
      <c r="D2" s="36"/>
      <c r="E2" s="36"/>
      <c r="F2" t="s">
        <v>182</v>
      </c>
      <c r="G2" t="s">
        <v>183</v>
      </c>
      <c r="H2" t="str">
        <f>G2</f>
        <v xml:space="preserve">   </v>
      </c>
    </row>
    <row r="3" spans="1:8">
      <c r="B3" s="38" t="s">
        <v>184</v>
      </c>
      <c r="C3" s="36"/>
      <c r="D3" s="36"/>
      <c r="E3" s="36"/>
      <c r="F3" t="s">
        <v>185</v>
      </c>
      <c r="G3">
        <v>1</v>
      </c>
      <c r="H3">
        <f>IF(G3&lt;=0,1,G3)</f>
        <v>1</v>
      </c>
    </row>
    <row r="4" spans="1:8" ht="24.95" customHeight="1" thickBot="1">
      <c r="B4" s="39" t="s">
        <v>186</v>
      </c>
      <c r="C4" s="40"/>
      <c r="D4" s="40"/>
      <c r="E4" s="40"/>
      <c r="F4" t="s">
        <v>187</v>
      </c>
      <c r="G4">
        <v>2</v>
      </c>
      <c r="H4">
        <f>G4</f>
        <v>2</v>
      </c>
    </row>
    <row r="5" spans="1:8">
      <c r="A5" s="6" t="s">
        <v>124</v>
      </c>
      <c r="B5" s="6" t="s">
        <v>188</v>
      </c>
      <c r="C5" s="6"/>
      <c r="D5" s="31" t="s">
        <v>189</v>
      </c>
      <c r="E5" s="31" t="s">
        <v>189</v>
      </c>
      <c r="F5" s="33"/>
      <c r="G5" s="33"/>
    </row>
    <row r="6" spans="1:8">
      <c r="A6" s="7" t="s">
        <v>190</v>
      </c>
      <c r="B6" s="7" t="s">
        <v>191</v>
      </c>
      <c r="C6" s="7" t="s">
        <v>192</v>
      </c>
      <c r="D6" s="32" t="s">
        <v>193</v>
      </c>
      <c r="E6" s="32" t="s">
        <v>210</v>
      </c>
      <c r="F6" s="33" t="s">
        <v>194</v>
      </c>
      <c r="G6" s="33"/>
    </row>
    <row r="7" spans="1:8" ht="13.5" thickBot="1">
      <c r="A7" s="7"/>
      <c r="B7" s="7" t="s">
        <v>195</v>
      </c>
      <c r="C7" s="7"/>
      <c r="D7" s="8" t="str">
        <f>CONCATENATE(IF(H1=1000,"Mii ",IF(H1=1000000,"Milioane ",""))," ron ")</f>
        <v xml:space="preserve"> ron </v>
      </c>
      <c r="E7" s="8" t="str">
        <f>CONCATENATE(IF(H1=1000,"Mii ",IF(H1=1000000,"Milioane ","")),H2)</f>
        <v xml:space="preserve">   </v>
      </c>
    </row>
    <row r="8" spans="1:8" ht="13.5" thickBot="1">
      <c r="A8" s="9" t="s">
        <v>130</v>
      </c>
      <c r="B8" s="34" t="s">
        <v>131</v>
      </c>
      <c r="C8" s="34"/>
      <c r="D8" s="9">
        <v>2</v>
      </c>
      <c r="E8" s="9">
        <f>D8+1</f>
        <v>3</v>
      </c>
    </row>
    <row r="9" spans="1:8">
      <c r="A9" s="10" t="s">
        <v>131</v>
      </c>
      <c r="B9" s="11" t="s">
        <v>196</v>
      </c>
      <c r="C9" s="12" t="s">
        <v>1</v>
      </c>
      <c r="D9" s="13"/>
      <c r="E9" s="13"/>
    </row>
    <row r="10" spans="1:8">
      <c r="A10" s="14" t="s">
        <v>131</v>
      </c>
      <c r="B10" s="15" t="s">
        <v>131</v>
      </c>
      <c r="C10" s="16" t="s">
        <v>197</v>
      </c>
      <c r="D10" s="17">
        <f>'F3-Infrastructura'!Q174</f>
        <v>0</v>
      </c>
      <c r="E10" s="17">
        <f>D10*(1+19%)</f>
        <v>0</v>
      </c>
    </row>
    <row r="11" spans="1:8">
      <c r="A11" s="14" t="s">
        <v>132</v>
      </c>
      <c r="B11" s="15" t="s">
        <v>132</v>
      </c>
      <c r="C11" s="16" t="s">
        <v>198</v>
      </c>
      <c r="D11" s="17">
        <f>'F3-Structura metalica'!Q76</f>
        <v>0</v>
      </c>
      <c r="E11" s="17">
        <f t="shared" ref="E11:E12" si="0">D11*(1+19%)</f>
        <v>0</v>
      </c>
    </row>
    <row r="12" spans="1:8" ht="13.5" thickBot="1">
      <c r="A12" s="14" t="s">
        <v>133</v>
      </c>
      <c r="B12" s="15" t="s">
        <v>133</v>
      </c>
      <c r="C12" s="16" t="s">
        <v>199</v>
      </c>
      <c r="D12" s="17">
        <f>'F3-Instalatii electrice'!W97</f>
        <v>0</v>
      </c>
      <c r="E12" s="17">
        <f t="shared" si="0"/>
        <v>0</v>
      </c>
    </row>
    <row r="13" spans="1:8" ht="13.5" thickBot="1">
      <c r="A13" s="10"/>
      <c r="B13" s="11"/>
      <c r="C13" s="12" t="s">
        <v>200</v>
      </c>
      <c r="D13" s="13"/>
      <c r="E13" s="13"/>
    </row>
    <row r="14" spans="1:8">
      <c r="A14" s="10"/>
      <c r="B14" s="11"/>
      <c r="C14" s="12" t="s">
        <v>201</v>
      </c>
      <c r="D14" s="13"/>
      <c r="E14" s="13"/>
    </row>
    <row r="15" spans="1:8">
      <c r="C15" s="18" t="s">
        <v>202</v>
      </c>
    </row>
    <row r="16" spans="1:8">
      <c r="C16" s="18" t="s">
        <v>203</v>
      </c>
    </row>
    <row r="18" spans="1:3" ht="13.5">
      <c r="A18" s="19" t="s">
        <v>204</v>
      </c>
      <c r="C18" s="18" t="s">
        <v>211</v>
      </c>
    </row>
  </sheetData>
  <mergeCells count="7">
    <mergeCell ref="F6:G6"/>
    <mergeCell ref="B8:C8"/>
    <mergeCell ref="B1:C1"/>
    <mergeCell ref="B2:E2"/>
    <mergeCell ref="B3:E3"/>
    <mergeCell ref="B4:E4"/>
    <mergeCell ref="F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78"/>
  <sheetViews>
    <sheetView tabSelected="1" view="pageBreakPreview" topLeftCell="A112" zoomScale="60" zoomScaleNormal="100" workbookViewId="0">
      <selection activeCell="X148" sqref="X148"/>
    </sheetView>
  </sheetViews>
  <sheetFormatPr defaultColWidth="6" defaultRowHeight="12.75"/>
  <sheetData>
    <row r="1" spans="1:27" ht="12" customHeight="1">
      <c r="A1" s="2"/>
      <c r="B1" s="110" t="s">
        <v>115</v>
      </c>
      <c r="C1" s="110"/>
      <c r="D1" s="110"/>
      <c r="E1" s="110" t="s">
        <v>116</v>
      </c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2"/>
    </row>
    <row r="2" spans="1:27" ht="28.5" customHeight="1">
      <c r="A2" s="2"/>
      <c r="B2" s="110" t="s">
        <v>117</v>
      </c>
      <c r="C2" s="110"/>
      <c r="D2" s="110"/>
      <c r="E2" s="110" t="s">
        <v>118</v>
      </c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2"/>
    </row>
    <row r="3" spans="1:27" ht="28.5" customHeight="1">
      <c r="A3" s="2"/>
      <c r="B3" s="110" t="s">
        <v>119</v>
      </c>
      <c r="C3" s="110"/>
      <c r="D3" s="110"/>
      <c r="E3" s="110" t="s">
        <v>120</v>
      </c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2"/>
    </row>
    <row r="4" spans="1:27" ht="12" customHeight="1">
      <c r="A4" s="2"/>
      <c r="B4" s="110" t="s">
        <v>121</v>
      </c>
      <c r="C4" s="110"/>
      <c r="D4" s="110"/>
      <c r="E4" s="110" t="s">
        <v>2</v>
      </c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2"/>
      <c r="S4" s="2"/>
      <c r="T4" s="2"/>
      <c r="U4" s="2"/>
      <c r="V4" s="2"/>
      <c r="W4" s="2"/>
      <c r="X4" s="2"/>
      <c r="Y4" s="2"/>
      <c r="Z4" s="2"/>
      <c r="AA4" s="2"/>
    </row>
    <row r="8" spans="1:27">
      <c r="A8" s="41" t="s">
        <v>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3"/>
    </row>
    <row r="9" spans="1:27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6"/>
    </row>
    <row r="10" spans="1:27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9"/>
    </row>
    <row r="12" spans="1:27">
      <c r="A12" s="50" t="s">
        <v>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2"/>
      <c r="Q12" s="50" t="s">
        <v>7</v>
      </c>
      <c r="R12" s="51"/>
      <c r="S12" s="51"/>
      <c r="T12" s="51"/>
      <c r="U12" s="52"/>
    </row>
    <row r="13" spans="1:27">
      <c r="A13" s="53" t="s">
        <v>8</v>
      </c>
      <c r="B13" s="55" t="s">
        <v>9</v>
      </c>
      <c r="C13" s="56"/>
      <c r="D13" s="55" t="s">
        <v>10</v>
      </c>
      <c r="E13" s="59"/>
      <c r="F13" s="59"/>
      <c r="G13" s="59"/>
      <c r="H13" s="59"/>
      <c r="I13" s="59"/>
      <c r="J13" s="59"/>
      <c r="K13" s="59"/>
      <c r="L13" s="59"/>
      <c r="M13" s="56"/>
      <c r="N13" s="53" t="s">
        <v>11</v>
      </c>
      <c r="O13" s="55" t="s">
        <v>12</v>
      </c>
      <c r="P13" s="56"/>
      <c r="Q13" s="61" t="s">
        <v>13</v>
      </c>
      <c r="R13" s="62"/>
      <c r="S13" s="61" t="s">
        <v>14</v>
      </c>
      <c r="T13" s="65"/>
      <c r="U13" s="62"/>
    </row>
    <row r="14" spans="1:27">
      <c r="A14" s="54"/>
      <c r="B14" s="57"/>
      <c r="C14" s="58"/>
      <c r="D14" s="57"/>
      <c r="E14" s="60"/>
      <c r="F14" s="60"/>
      <c r="G14" s="60"/>
      <c r="H14" s="60"/>
      <c r="I14" s="60"/>
      <c r="J14" s="60"/>
      <c r="K14" s="60"/>
      <c r="L14" s="60"/>
      <c r="M14" s="58"/>
      <c r="N14" s="54"/>
      <c r="O14" s="57"/>
      <c r="P14" s="58"/>
      <c r="Q14" s="63"/>
      <c r="R14" s="64"/>
      <c r="S14" s="63"/>
      <c r="T14" s="66"/>
      <c r="U14" s="64"/>
    </row>
    <row r="15" spans="1:27">
      <c r="A15" s="77">
        <v>1</v>
      </c>
      <c r="B15" s="55" t="s">
        <v>15</v>
      </c>
      <c r="C15" s="56"/>
      <c r="D15" s="82" t="s">
        <v>16</v>
      </c>
      <c r="E15" s="83"/>
      <c r="F15" s="83"/>
      <c r="G15" s="83"/>
      <c r="H15" s="83"/>
      <c r="I15" s="83"/>
      <c r="J15" s="83"/>
      <c r="K15" s="83"/>
      <c r="L15" s="83"/>
      <c r="M15" s="84"/>
      <c r="N15" s="53" t="s">
        <v>17</v>
      </c>
      <c r="O15" s="75">
        <v>9.1</v>
      </c>
      <c r="P15" s="76"/>
      <c r="Q15" s="67"/>
      <c r="R15" s="68"/>
      <c r="S15" s="72"/>
      <c r="T15" s="73"/>
      <c r="U15" s="74"/>
    </row>
    <row r="16" spans="1:27">
      <c r="A16" s="78"/>
      <c r="B16" s="80"/>
      <c r="C16" s="81"/>
      <c r="D16" s="85"/>
      <c r="E16" s="86"/>
      <c r="F16" s="86"/>
      <c r="G16" s="86"/>
      <c r="H16" s="86"/>
      <c r="I16" s="86"/>
      <c r="J16" s="86"/>
      <c r="K16" s="86"/>
      <c r="L16" s="86"/>
      <c r="M16" s="87"/>
      <c r="N16" s="91"/>
      <c r="O16" s="70" t="s">
        <v>18</v>
      </c>
      <c r="P16" s="71"/>
      <c r="Q16" s="67"/>
      <c r="R16" s="68"/>
      <c r="S16" s="67"/>
      <c r="T16" s="69"/>
      <c r="U16" s="68"/>
    </row>
    <row r="17" spans="1:21">
      <c r="A17" s="78"/>
      <c r="B17" s="80"/>
      <c r="C17" s="81"/>
      <c r="D17" s="85"/>
      <c r="E17" s="86"/>
      <c r="F17" s="86"/>
      <c r="G17" s="86"/>
      <c r="H17" s="86"/>
      <c r="I17" s="86"/>
      <c r="J17" s="86"/>
      <c r="K17" s="86"/>
      <c r="L17" s="86"/>
      <c r="M17" s="87"/>
      <c r="N17" s="91"/>
      <c r="O17" s="70" t="s">
        <v>19</v>
      </c>
      <c r="P17" s="71"/>
      <c r="Q17" s="67"/>
      <c r="R17" s="68"/>
      <c r="S17" s="67"/>
      <c r="T17" s="69"/>
      <c r="U17" s="68"/>
    </row>
    <row r="18" spans="1:21">
      <c r="A18" s="78"/>
      <c r="B18" s="80"/>
      <c r="C18" s="81"/>
      <c r="D18" s="85"/>
      <c r="E18" s="86"/>
      <c r="F18" s="86"/>
      <c r="G18" s="86"/>
      <c r="H18" s="86"/>
      <c r="I18" s="86"/>
      <c r="J18" s="86"/>
      <c r="K18" s="86"/>
      <c r="L18" s="86"/>
      <c r="M18" s="87"/>
      <c r="N18" s="91"/>
      <c r="O18" s="70" t="s">
        <v>20</v>
      </c>
      <c r="P18" s="71"/>
      <c r="Q18" s="67"/>
      <c r="R18" s="68"/>
      <c r="S18" s="67"/>
      <c r="T18" s="69"/>
      <c r="U18" s="68"/>
    </row>
    <row r="19" spans="1:21">
      <c r="A19" s="79"/>
      <c r="B19" s="57"/>
      <c r="C19" s="58"/>
      <c r="D19" s="88"/>
      <c r="E19" s="89"/>
      <c r="F19" s="89"/>
      <c r="G19" s="89"/>
      <c r="H19" s="89"/>
      <c r="I19" s="89"/>
      <c r="J19" s="89"/>
      <c r="K19" s="89"/>
      <c r="L19" s="89"/>
      <c r="M19" s="90"/>
      <c r="N19" s="54"/>
      <c r="O19" s="70" t="s">
        <v>21</v>
      </c>
      <c r="P19" s="71"/>
      <c r="Q19" s="67"/>
      <c r="R19" s="68"/>
      <c r="S19" s="67"/>
      <c r="T19" s="69"/>
      <c r="U19" s="68"/>
    </row>
    <row r="20" spans="1:21">
      <c r="A20" s="77">
        <v>2</v>
      </c>
      <c r="B20" s="55" t="s">
        <v>22</v>
      </c>
      <c r="C20" s="56"/>
      <c r="D20" s="82" t="s">
        <v>23</v>
      </c>
      <c r="E20" s="83"/>
      <c r="F20" s="83"/>
      <c r="G20" s="83"/>
      <c r="H20" s="83"/>
      <c r="I20" s="83"/>
      <c r="J20" s="83"/>
      <c r="K20" s="83"/>
      <c r="L20" s="83"/>
      <c r="M20" s="84"/>
      <c r="N20" s="53" t="s">
        <v>24</v>
      </c>
      <c r="O20" s="75">
        <v>1635</v>
      </c>
      <c r="P20" s="76"/>
      <c r="Q20" s="67"/>
      <c r="R20" s="68"/>
      <c r="S20" s="72"/>
      <c r="T20" s="73"/>
      <c r="U20" s="74"/>
    </row>
    <row r="21" spans="1:21">
      <c r="A21" s="78"/>
      <c r="B21" s="80"/>
      <c r="C21" s="81"/>
      <c r="D21" s="85"/>
      <c r="E21" s="86"/>
      <c r="F21" s="86"/>
      <c r="G21" s="86"/>
      <c r="H21" s="86"/>
      <c r="I21" s="86"/>
      <c r="J21" s="86"/>
      <c r="K21" s="86"/>
      <c r="L21" s="86"/>
      <c r="M21" s="87"/>
      <c r="N21" s="91"/>
      <c r="O21" s="70" t="s">
        <v>18</v>
      </c>
      <c r="P21" s="71"/>
      <c r="Q21" s="67"/>
      <c r="R21" s="68"/>
      <c r="S21" s="67"/>
      <c r="T21" s="69"/>
      <c r="U21" s="68"/>
    </row>
    <row r="22" spans="1:21">
      <c r="A22" s="78"/>
      <c r="B22" s="80"/>
      <c r="C22" s="81"/>
      <c r="D22" s="85"/>
      <c r="E22" s="86"/>
      <c r="F22" s="86"/>
      <c r="G22" s="86"/>
      <c r="H22" s="86"/>
      <c r="I22" s="86"/>
      <c r="J22" s="86"/>
      <c r="K22" s="86"/>
      <c r="L22" s="86"/>
      <c r="M22" s="87"/>
      <c r="N22" s="91"/>
      <c r="O22" s="70" t="s">
        <v>19</v>
      </c>
      <c r="P22" s="71"/>
      <c r="Q22" s="67"/>
      <c r="R22" s="68"/>
      <c r="S22" s="67"/>
      <c r="T22" s="69"/>
      <c r="U22" s="68"/>
    </row>
    <row r="23" spans="1:21">
      <c r="A23" s="78"/>
      <c r="B23" s="80"/>
      <c r="C23" s="81"/>
      <c r="D23" s="85"/>
      <c r="E23" s="86"/>
      <c r="F23" s="86"/>
      <c r="G23" s="86"/>
      <c r="H23" s="86"/>
      <c r="I23" s="86"/>
      <c r="J23" s="86"/>
      <c r="K23" s="86"/>
      <c r="L23" s="86"/>
      <c r="M23" s="87"/>
      <c r="N23" s="91"/>
      <c r="O23" s="70" t="s">
        <v>20</v>
      </c>
      <c r="P23" s="71"/>
      <c r="Q23" s="67"/>
      <c r="R23" s="68"/>
      <c r="S23" s="67"/>
      <c r="T23" s="69"/>
      <c r="U23" s="68"/>
    </row>
    <row r="24" spans="1:21">
      <c r="A24" s="79"/>
      <c r="B24" s="57"/>
      <c r="C24" s="58"/>
      <c r="D24" s="88"/>
      <c r="E24" s="89"/>
      <c r="F24" s="89"/>
      <c r="G24" s="89"/>
      <c r="H24" s="89"/>
      <c r="I24" s="89"/>
      <c r="J24" s="89"/>
      <c r="K24" s="89"/>
      <c r="L24" s="89"/>
      <c r="M24" s="90"/>
      <c r="N24" s="54"/>
      <c r="O24" s="70" t="s">
        <v>21</v>
      </c>
      <c r="P24" s="71"/>
      <c r="Q24" s="67"/>
      <c r="R24" s="68"/>
      <c r="S24" s="67"/>
      <c r="T24" s="69"/>
      <c r="U24" s="68"/>
    </row>
    <row r="25" spans="1:21">
      <c r="A25" s="77">
        <v>3</v>
      </c>
      <c r="B25" s="55" t="s">
        <v>25</v>
      </c>
      <c r="C25" s="56"/>
      <c r="D25" s="82" t="s">
        <v>26</v>
      </c>
      <c r="E25" s="83"/>
      <c r="F25" s="83"/>
      <c r="G25" s="83"/>
      <c r="H25" s="83"/>
      <c r="I25" s="83"/>
      <c r="J25" s="83"/>
      <c r="K25" s="83"/>
      <c r="L25" s="83"/>
      <c r="M25" s="84"/>
      <c r="N25" s="53" t="s">
        <v>27</v>
      </c>
      <c r="O25" s="75">
        <v>350</v>
      </c>
      <c r="P25" s="76"/>
      <c r="Q25" s="67"/>
      <c r="R25" s="68"/>
      <c r="S25" s="72"/>
      <c r="T25" s="73"/>
      <c r="U25" s="74"/>
    </row>
    <row r="26" spans="1:21">
      <c r="A26" s="78"/>
      <c r="B26" s="80"/>
      <c r="C26" s="81"/>
      <c r="D26" s="85"/>
      <c r="E26" s="86"/>
      <c r="F26" s="86"/>
      <c r="G26" s="86"/>
      <c r="H26" s="86"/>
      <c r="I26" s="86"/>
      <c r="J26" s="86"/>
      <c r="K26" s="86"/>
      <c r="L26" s="86"/>
      <c r="M26" s="87"/>
      <c r="N26" s="91"/>
      <c r="O26" s="70" t="s">
        <v>18</v>
      </c>
      <c r="P26" s="71"/>
      <c r="Q26" s="67"/>
      <c r="R26" s="68"/>
      <c r="S26" s="67"/>
      <c r="T26" s="69"/>
      <c r="U26" s="68"/>
    </row>
    <row r="27" spans="1:21">
      <c r="A27" s="78"/>
      <c r="B27" s="80"/>
      <c r="C27" s="81"/>
      <c r="D27" s="85"/>
      <c r="E27" s="86"/>
      <c r="F27" s="86"/>
      <c r="G27" s="86"/>
      <c r="H27" s="86"/>
      <c r="I27" s="86"/>
      <c r="J27" s="86"/>
      <c r="K27" s="86"/>
      <c r="L27" s="86"/>
      <c r="M27" s="87"/>
      <c r="N27" s="91"/>
      <c r="O27" s="70" t="s">
        <v>19</v>
      </c>
      <c r="P27" s="71"/>
      <c r="Q27" s="67"/>
      <c r="R27" s="68"/>
      <c r="S27" s="67"/>
      <c r="T27" s="69"/>
      <c r="U27" s="68"/>
    </row>
    <row r="28" spans="1:21">
      <c r="A28" s="78"/>
      <c r="B28" s="80"/>
      <c r="C28" s="81"/>
      <c r="D28" s="85"/>
      <c r="E28" s="86"/>
      <c r="F28" s="86"/>
      <c r="G28" s="86"/>
      <c r="H28" s="86"/>
      <c r="I28" s="86"/>
      <c r="J28" s="86"/>
      <c r="K28" s="86"/>
      <c r="L28" s="86"/>
      <c r="M28" s="87"/>
      <c r="N28" s="91"/>
      <c r="O28" s="70" t="s">
        <v>20</v>
      </c>
      <c r="P28" s="71"/>
      <c r="Q28" s="67"/>
      <c r="R28" s="68"/>
      <c r="S28" s="67"/>
      <c r="T28" s="69"/>
      <c r="U28" s="68"/>
    </row>
    <row r="29" spans="1:21">
      <c r="A29" s="79"/>
      <c r="B29" s="57"/>
      <c r="C29" s="58"/>
      <c r="D29" s="88"/>
      <c r="E29" s="89"/>
      <c r="F29" s="89"/>
      <c r="G29" s="89"/>
      <c r="H29" s="89"/>
      <c r="I29" s="89"/>
      <c r="J29" s="89"/>
      <c r="K29" s="89"/>
      <c r="L29" s="89"/>
      <c r="M29" s="90"/>
      <c r="N29" s="54"/>
      <c r="O29" s="70" t="s">
        <v>21</v>
      </c>
      <c r="P29" s="71"/>
      <c r="Q29" s="67"/>
      <c r="R29" s="68"/>
      <c r="S29" s="67"/>
      <c r="T29" s="69"/>
      <c r="U29" s="68"/>
    </row>
    <row r="30" spans="1:21">
      <c r="A30" s="77">
        <v>4</v>
      </c>
      <c r="B30" s="55" t="s">
        <v>28</v>
      </c>
      <c r="C30" s="56"/>
      <c r="D30" s="82" t="s">
        <v>29</v>
      </c>
      <c r="E30" s="83"/>
      <c r="F30" s="83"/>
      <c r="G30" s="83"/>
      <c r="H30" s="83"/>
      <c r="I30" s="83"/>
      <c r="J30" s="83"/>
      <c r="K30" s="83"/>
      <c r="L30" s="83"/>
      <c r="M30" s="84"/>
      <c r="N30" s="53" t="s">
        <v>27</v>
      </c>
      <c r="O30" s="75">
        <v>510</v>
      </c>
      <c r="P30" s="76"/>
      <c r="Q30" s="67"/>
      <c r="R30" s="68"/>
      <c r="S30" s="72"/>
      <c r="T30" s="73"/>
      <c r="U30" s="74"/>
    </row>
    <row r="31" spans="1:21">
      <c r="A31" s="78"/>
      <c r="B31" s="80"/>
      <c r="C31" s="81"/>
      <c r="D31" s="85"/>
      <c r="E31" s="86"/>
      <c r="F31" s="86"/>
      <c r="G31" s="86"/>
      <c r="H31" s="86"/>
      <c r="I31" s="86"/>
      <c r="J31" s="86"/>
      <c r="K31" s="86"/>
      <c r="L31" s="86"/>
      <c r="M31" s="87"/>
      <c r="N31" s="91"/>
      <c r="O31" s="70" t="s">
        <v>18</v>
      </c>
      <c r="P31" s="71"/>
      <c r="Q31" s="67"/>
      <c r="R31" s="68"/>
      <c r="S31" s="67"/>
      <c r="T31" s="69"/>
      <c r="U31" s="68"/>
    </row>
    <row r="32" spans="1:21">
      <c r="A32" s="78"/>
      <c r="B32" s="80"/>
      <c r="C32" s="81"/>
      <c r="D32" s="85"/>
      <c r="E32" s="86"/>
      <c r="F32" s="86"/>
      <c r="G32" s="86"/>
      <c r="H32" s="86"/>
      <c r="I32" s="86"/>
      <c r="J32" s="86"/>
      <c r="K32" s="86"/>
      <c r="L32" s="86"/>
      <c r="M32" s="87"/>
      <c r="N32" s="91"/>
      <c r="O32" s="70" t="s">
        <v>19</v>
      </c>
      <c r="P32" s="71"/>
      <c r="Q32" s="67"/>
      <c r="R32" s="68"/>
      <c r="S32" s="67"/>
      <c r="T32" s="69"/>
      <c r="U32" s="68"/>
    </row>
    <row r="33" spans="1:21">
      <c r="A33" s="78"/>
      <c r="B33" s="80"/>
      <c r="C33" s="81"/>
      <c r="D33" s="85"/>
      <c r="E33" s="86"/>
      <c r="F33" s="86"/>
      <c r="G33" s="86"/>
      <c r="H33" s="86"/>
      <c r="I33" s="86"/>
      <c r="J33" s="86"/>
      <c r="K33" s="86"/>
      <c r="L33" s="86"/>
      <c r="M33" s="87"/>
      <c r="N33" s="91"/>
      <c r="O33" s="70" t="s">
        <v>20</v>
      </c>
      <c r="P33" s="71"/>
      <c r="Q33" s="67"/>
      <c r="R33" s="68"/>
      <c r="S33" s="67"/>
      <c r="T33" s="69"/>
      <c r="U33" s="68"/>
    </row>
    <row r="34" spans="1:21">
      <c r="A34" s="79"/>
      <c r="B34" s="57"/>
      <c r="C34" s="58"/>
      <c r="D34" s="88"/>
      <c r="E34" s="89"/>
      <c r="F34" s="89"/>
      <c r="G34" s="89"/>
      <c r="H34" s="89"/>
      <c r="I34" s="89"/>
      <c r="J34" s="89"/>
      <c r="K34" s="89"/>
      <c r="L34" s="89"/>
      <c r="M34" s="90"/>
      <c r="N34" s="54"/>
      <c r="O34" s="70" t="s">
        <v>21</v>
      </c>
      <c r="P34" s="71"/>
      <c r="Q34" s="67"/>
      <c r="R34" s="68"/>
      <c r="S34" s="67"/>
      <c r="T34" s="69"/>
      <c r="U34" s="68"/>
    </row>
    <row r="35" spans="1:21">
      <c r="A35" s="77">
        <v>5</v>
      </c>
      <c r="B35" s="55" t="s">
        <v>30</v>
      </c>
      <c r="C35" s="56"/>
      <c r="D35" s="82" t="s">
        <v>31</v>
      </c>
      <c r="E35" s="83"/>
      <c r="F35" s="83"/>
      <c r="G35" s="83"/>
      <c r="H35" s="83"/>
      <c r="I35" s="83"/>
      <c r="J35" s="83"/>
      <c r="K35" s="83"/>
      <c r="L35" s="83"/>
      <c r="M35" s="84"/>
      <c r="N35" s="53" t="s">
        <v>32</v>
      </c>
      <c r="O35" s="75">
        <v>1500</v>
      </c>
      <c r="P35" s="76"/>
      <c r="Q35" s="67"/>
      <c r="R35" s="68"/>
      <c r="S35" s="72"/>
      <c r="T35" s="73"/>
      <c r="U35" s="74"/>
    </row>
    <row r="36" spans="1:21">
      <c r="A36" s="78"/>
      <c r="B36" s="80"/>
      <c r="C36" s="81"/>
      <c r="D36" s="85"/>
      <c r="E36" s="86"/>
      <c r="F36" s="86"/>
      <c r="G36" s="86"/>
      <c r="H36" s="86"/>
      <c r="I36" s="86"/>
      <c r="J36" s="86"/>
      <c r="K36" s="86"/>
      <c r="L36" s="86"/>
      <c r="M36" s="87"/>
      <c r="N36" s="91"/>
      <c r="O36" s="70" t="s">
        <v>18</v>
      </c>
      <c r="P36" s="71"/>
      <c r="Q36" s="67"/>
      <c r="R36" s="68"/>
      <c r="S36" s="67"/>
      <c r="T36" s="69"/>
      <c r="U36" s="68"/>
    </row>
    <row r="37" spans="1:21">
      <c r="A37" s="78"/>
      <c r="B37" s="80"/>
      <c r="C37" s="81"/>
      <c r="D37" s="85"/>
      <c r="E37" s="86"/>
      <c r="F37" s="86"/>
      <c r="G37" s="86"/>
      <c r="H37" s="86"/>
      <c r="I37" s="86"/>
      <c r="J37" s="86"/>
      <c r="K37" s="86"/>
      <c r="L37" s="86"/>
      <c r="M37" s="87"/>
      <c r="N37" s="91"/>
      <c r="O37" s="70" t="s">
        <v>19</v>
      </c>
      <c r="P37" s="71"/>
      <c r="Q37" s="67"/>
      <c r="R37" s="68"/>
      <c r="S37" s="67"/>
      <c r="T37" s="69"/>
      <c r="U37" s="68"/>
    </row>
    <row r="38" spans="1:21">
      <c r="A38" s="78"/>
      <c r="B38" s="80"/>
      <c r="C38" s="81"/>
      <c r="D38" s="85"/>
      <c r="E38" s="86"/>
      <c r="F38" s="86"/>
      <c r="G38" s="86"/>
      <c r="H38" s="86"/>
      <c r="I38" s="86"/>
      <c r="J38" s="86"/>
      <c r="K38" s="86"/>
      <c r="L38" s="86"/>
      <c r="M38" s="87"/>
      <c r="N38" s="91"/>
      <c r="O38" s="70" t="s">
        <v>20</v>
      </c>
      <c r="P38" s="71"/>
      <c r="Q38" s="67"/>
      <c r="R38" s="68"/>
      <c r="S38" s="67"/>
      <c r="T38" s="69"/>
      <c r="U38" s="68"/>
    </row>
    <row r="39" spans="1:21">
      <c r="A39" s="79"/>
      <c r="B39" s="57"/>
      <c r="C39" s="58"/>
      <c r="D39" s="88"/>
      <c r="E39" s="89"/>
      <c r="F39" s="89"/>
      <c r="G39" s="89"/>
      <c r="H39" s="89"/>
      <c r="I39" s="89"/>
      <c r="J39" s="89"/>
      <c r="K39" s="89"/>
      <c r="L39" s="89"/>
      <c r="M39" s="90"/>
      <c r="N39" s="54"/>
      <c r="O39" s="70" t="s">
        <v>21</v>
      </c>
      <c r="P39" s="71"/>
      <c r="Q39" s="67"/>
      <c r="R39" s="68"/>
      <c r="S39" s="67"/>
      <c r="T39" s="69"/>
      <c r="U39" s="68"/>
    </row>
    <row r="40" spans="1:21">
      <c r="A40" s="77">
        <v>5.0999999999999996</v>
      </c>
      <c r="B40" s="55">
        <v>20059358</v>
      </c>
      <c r="C40" s="56"/>
      <c r="D40" s="82" t="s">
        <v>31</v>
      </c>
      <c r="E40" s="83"/>
      <c r="F40" s="83"/>
      <c r="G40" s="83"/>
      <c r="H40" s="83"/>
      <c r="I40" s="83"/>
      <c r="J40" s="83"/>
      <c r="K40" s="83"/>
      <c r="L40" s="83"/>
      <c r="M40" s="84"/>
      <c r="N40" s="53" t="s">
        <v>32</v>
      </c>
      <c r="O40" s="75">
        <v>1650</v>
      </c>
      <c r="P40" s="76"/>
      <c r="Q40" s="92"/>
      <c r="R40" s="93"/>
      <c r="S40" s="94"/>
      <c r="T40" s="95"/>
      <c r="U40" s="96"/>
    </row>
    <row r="41" spans="1:21">
      <c r="A41" s="78"/>
      <c r="B41" s="80"/>
      <c r="C41" s="81"/>
      <c r="D41" s="85"/>
      <c r="E41" s="86"/>
      <c r="F41" s="86"/>
      <c r="G41" s="86"/>
      <c r="H41" s="86"/>
      <c r="I41" s="86"/>
      <c r="J41" s="86"/>
      <c r="K41" s="86"/>
      <c r="L41" s="86"/>
      <c r="M41" s="87"/>
      <c r="N41" s="91"/>
      <c r="O41" s="70" t="s">
        <v>18</v>
      </c>
      <c r="P41" s="71"/>
      <c r="Q41" s="92"/>
      <c r="R41" s="93"/>
      <c r="S41" s="92"/>
      <c r="T41" s="97"/>
      <c r="U41" s="93"/>
    </row>
    <row r="42" spans="1:21">
      <c r="A42" s="79"/>
      <c r="B42" s="57"/>
      <c r="C42" s="58"/>
      <c r="D42" s="88"/>
      <c r="E42" s="89"/>
      <c r="F42" s="89"/>
      <c r="G42" s="89"/>
      <c r="H42" s="89"/>
      <c r="I42" s="89"/>
      <c r="J42" s="89"/>
      <c r="K42" s="89"/>
      <c r="L42" s="89"/>
      <c r="M42" s="90"/>
      <c r="N42" s="54"/>
      <c r="O42" s="70" t="s">
        <v>21</v>
      </c>
      <c r="P42" s="71"/>
      <c r="Q42" s="92"/>
      <c r="R42" s="93"/>
      <c r="S42" s="92"/>
      <c r="T42" s="97"/>
      <c r="U42" s="93"/>
    </row>
    <row r="43" spans="1:21">
      <c r="A43" s="77">
        <v>6</v>
      </c>
      <c r="B43" s="55" t="s">
        <v>33</v>
      </c>
      <c r="C43" s="56"/>
      <c r="D43" s="82" t="s">
        <v>34</v>
      </c>
      <c r="E43" s="83"/>
      <c r="F43" s="83"/>
      <c r="G43" s="83"/>
      <c r="H43" s="83"/>
      <c r="I43" s="83"/>
      <c r="J43" s="83"/>
      <c r="K43" s="83"/>
      <c r="L43" s="83"/>
      <c r="M43" s="84"/>
      <c r="N43" s="53" t="s">
        <v>32</v>
      </c>
      <c r="O43" s="75">
        <v>1500</v>
      </c>
      <c r="P43" s="76"/>
      <c r="Q43" s="67"/>
      <c r="R43" s="68"/>
      <c r="S43" s="72"/>
      <c r="T43" s="73"/>
      <c r="U43" s="74"/>
    </row>
    <row r="44" spans="1:21">
      <c r="A44" s="78"/>
      <c r="B44" s="80"/>
      <c r="C44" s="81"/>
      <c r="D44" s="85"/>
      <c r="E44" s="86"/>
      <c r="F44" s="86"/>
      <c r="G44" s="86"/>
      <c r="H44" s="86"/>
      <c r="I44" s="86"/>
      <c r="J44" s="86"/>
      <c r="K44" s="86"/>
      <c r="L44" s="86"/>
      <c r="M44" s="87"/>
      <c r="N44" s="91"/>
      <c r="O44" s="70" t="s">
        <v>18</v>
      </c>
      <c r="P44" s="71"/>
      <c r="Q44" s="67"/>
      <c r="R44" s="68"/>
      <c r="S44" s="67"/>
      <c r="T44" s="69"/>
      <c r="U44" s="68"/>
    </row>
    <row r="45" spans="1:21">
      <c r="A45" s="78"/>
      <c r="B45" s="80"/>
      <c r="C45" s="81"/>
      <c r="D45" s="85"/>
      <c r="E45" s="86"/>
      <c r="F45" s="86"/>
      <c r="G45" s="86"/>
      <c r="H45" s="86"/>
      <c r="I45" s="86"/>
      <c r="J45" s="86"/>
      <c r="K45" s="86"/>
      <c r="L45" s="86"/>
      <c r="M45" s="87"/>
      <c r="N45" s="91"/>
      <c r="O45" s="70" t="s">
        <v>19</v>
      </c>
      <c r="P45" s="71"/>
      <c r="Q45" s="67"/>
      <c r="R45" s="68"/>
      <c r="S45" s="67"/>
      <c r="T45" s="69"/>
      <c r="U45" s="68"/>
    </row>
    <row r="46" spans="1:21">
      <c r="A46" s="78"/>
      <c r="B46" s="80"/>
      <c r="C46" s="81"/>
      <c r="D46" s="85"/>
      <c r="E46" s="86"/>
      <c r="F46" s="86"/>
      <c r="G46" s="86"/>
      <c r="H46" s="86"/>
      <c r="I46" s="86"/>
      <c r="J46" s="86"/>
      <c r="K46" s="86"/>
      <c r="L46" s="86"/>
      <c r="M46" s="87"/>
      <c r="N46" s="91"/>
      <c r="O46" s="70" t="s">
        <v>20</v>
      </c>
      <c r="P46" s="71"/>
      <c r="Q46" s="67"/>
      <c r="R46" s="68"/>
      <c r="S46" s="67"/>
      <c r="T46" s="69"/>
      <c r="U46" s="68"/>
    </row>
    <row r="47" spans="1:21">
      <c r="A47" s="79"/>
      <c r="B47" s="57"/>
      <c r="C47" s="58"/>
      <c r="D47" s="88"/>
      <c r="E47" s="89"/>
      <c r="F47" s="89"/>
      <c r="G47" s="89"/>
      <c r="H47" s="89"/>
      <c r="I47" s="89"/>
      <c r="J47" s="89"/>
      <c r="K47" s="89"/>
      <c r="L47" s="89"/>
      <c r="M47" s="90"/>
      <c r="N47" s="54"/>
      <c r="O47" s="70" t="s">
        <v>21</v>
      </c>
      <c r="P47" s="71"/>
      <c r="Q47" s="67"/>
      <c r="R47" s="68"/>
      <c r="S47" s="67"/>
      <c r="T47" s="69"/>
      <c r="U47" s="68"/>
    </row>
    <row r="48" spans="1:21">
      <c r="A48" s="77">
        <v>7</v>
      </c>
      <c r="B48" s="55" t="s">
        <v>35</v>
      </c>
      <c r="C48" s="56"/>
      <c r="D48" s="82" t="s">
        <v>36</v>
      </c>
      <c r="E48" s="83"/>
      <c r="F48" s="83"/>
      <c r="G48" s="83"/>
      <c r="H48" s="83"/>
      <c r="I48" s="83"/>
      <c r="J48" s="83"/>
      <c r="K48" s="83"/>
      <c r="L48" s="83"/>
      <c r="M48" s="84"/>
      <c r="N48" s="53" t="s">
        <v>27</v>
      </c>
      <c r="O48" s="75">
        <v>450</v>
      </c>
      <c r="P48" s="76"/>
      <c r="Q48" s="67"/>
      <c r="R48" s="68"/>
      <c r="S48" s="72"/>
      <c r="T48" s="73"/>
      <c r="U48" s="74"/>
    </row>
    <row r="49" spans="1:21">
      <c r="A49" s="78"/>
      <c r="B49" s="80"/>
      <c r="C49" s="81"/>
      <c r="D49" s="85"/>
      <c r="E49" s="86"/>
      <c r="F49" s="86"/>
      <c r="G49" s="86"/>
      <c r="H49" s="86"/>
      <c r="I49" s="86"/>
      <c r="J49" s="86"/>
      <c r="K49" s="86"/>
      <c r="L49" s="86"/>
      <c r="M49" s="87"/>
      <c r="N49" s="91"/>
      <c r="O49" s="70" t="s">
        <v>18</v>
      </c>
      <c r="P49" s="71"/>
      <c r="Q49" s="67"/>
      <c r="R49" s="68"/>
      <c r="S49" s="67"/>
      <c r="T49" s="69"/>
      <c r="U49" s="68"/>
    </row>
    <row r="50" spans="1:21">
      <c r="A50" s="78"/>
      <c r="B50" s="80"/>
      <c r="C50" s="81"/>
      <c r="D50" s="85"/>
      <c r="E50" s="86"/>
      <c r="F50" s="86"/>
      <c r="G50" s="86"/>
      <c r="H50" s="86"/>
      <c r="I50" s="86"/>
      <c r="J50" s="86"/>
      <c r="K50" s="86"/>
      <c r="L50" s="86"/>
      <c r="M50" s="87"/>
      <c r="N50" s="91"/>
      <c r="O50" s="70" t="s">
        <v>19</v>
      </c>
      <c r="P50" s="71"/>
      <c r="Q50" s="67"/>
      <c r="R50" s="68"/>
      <c r="S50" s="67"/>
      <c r="T50" s="69"/>
      <c r="U50" s="68"/>
    </row>
    <row r="51" spans="1:21">
      <c r="A51" s="78"/>
      <c r="B51" s="80"/>
      <c r="C51" s="81"/>
      <c r="D51" s="85"/>
      <c r="E51" s="86"/>
      <c r="F51" s="86"/>
      <c r="G51" s="86"/>
      <c r="H51" s="86"/>
      <c r="I51" s="86"/>
      <c r="J51" s="86"/>
      <c r="K51" s="86"/>
      <c r="L51" s="86"/>
      <c r="M51" s="87"/>
      <c r="N51" s="91"/>
      <c r="O51" s="70" t="s">
        <v>20</v>
      </c>
      <c r="P51" s="71"/>
      <c r="Q51" s="67"/>
      <c r="R51" s="68"/>
      <c r="S51" s="67"/>
      <c r="T51" s="69"/>
      <c r="U51" s="68"/>
    </row>
    <row r="52" spans="1:21">
      <c r="A52" s="79"/>
      <c r="B52" s="57"/>
      <c r="C52" s="58"/>
      <c r="D52" s="88"/>
      <c r="E52" s="89"/>
      <c r="F52" s="89"/>
      <c r="G52" s="89"/>
      <c r="H52" s="89"/>
      <c r="I52" s="89"/>
      <c r="J52" s="89"/>
      <c r="K52" s="89"/>
      <c r="L52" s="89"/>
      <c r="M52" s="90"/>
      <c r="N52" s="54"/>
      <c r="O52" s="70" t="s">
        <v>21</v>
      </c>
      <c r="P52" s="71"/>
      <c r="Q52" s="67"/>
      <c r="R52" s="68"/>
      <c r="S52" s="67"/>
      <c r="T52" s="69"/>
      <c r="U52" s="68"/>
    </row>
    <row r="53" spans="1:21">
      <c r="A53" s="77">
        <v>8</v>
      </c>
      <c r="B53" s="55" t="s">
        <v>37</v>
      </c>
      <c r="C53" s="56"/>
      <c r="D53" s="82" t="s">
        <v>38</v>
      </c>
      <c r="E53" s="83"/>
      <c r="F53" s="83"/>
      <c r="G53" s="83"/>
      <c r="H53" s="83"/>
      <c r="I53" s="83"/>
      <c r="J53" s="83"/>
      <c r="K53" s="83"/>
      <c r="L53" s="83"/>
      <c r="M53" s="84"/>
      <c r="N53" s="53" t="s">
        <v>32</v>
      </c>
      <c r="O53" s="75">
        <v>1500</v>
      </c>
      <c r="P53" s="76"/>
      <c r="Q53" s="67"/>
      <c r="R53" s="68"/>
      <c r="S53" s="72"/>
      <c r="T53" s="73"/>
      <c r="U53" s="74"/>
    </row>
    <row r="54" spans="1:21">
      <c r="A54" s="78"/>
      <c r="B54" s="80"/>
      <c r="C54" s="81"/>
      <c r="D54" s="85"/>
      <c r="E54" s="86"/>
      <c r="F54" s="86"/>
      <c r="G54" s="86"/>
      <c r="H54" s="86"/>
      <c r="I54" s="86"/>
      <c r="J54" s="86"/>
      <c r="K54" s="86"/>
      <c r="L54" s="86"/>
      <c r="M54" s="87"/>
      <c r="N54" s="91"/>
      <c r="O54" s="70" t="s">
        <v>18</v>
      </c>
      <c r="P54" s="71"/>
      <c r="Q54" s="67"/>
      <c r="R54" s="68"/>
      <c r="S54" s="67"/>
      <c r="T54" s="69"/>
      <c r="U54" s="68"/>
    </row>
    <row r="55" spans="1:21">
      <c r="A55" s="78"/>
      <c r="B55" s="80"/>
      <c r="C55" s="81"/>
      <c r="D55" s="85"/>
      <c r="E55" s="86"/>
      <c r="F55" s="86"/>
      <c r="G55" s="86"/>
      <c r="H55" s="86"/>
      <c r="I55" s="86"/>
      <c r="J55" s="86"/>
      <c r="K55" s="86"/>
      <c r="L55" s="86"/>
      <c r="M55" s="87"/>
      <c r="N55" s="91"/>
      <c r="O55" s="70" t="s">
        <v>19</v>
      </c>
      <c r="P55" s="71"/>
      <c r="Q55" s="67"/>
      <c r="R55" s="68"/>
      <c r="S55" s="67"/>
      <c r="T55" s="69"/>
      <c r="U55" s="68"/>
    </row>
    <row r="56" spans="1:21">
      <c r="A56" s="78"/>
      <c r="B56" s="80"/>
      <c r="C56" s="81"/>
      <c r="D56" s="85"/>
      <c r="E56" s="86"/>
      <c r="F56" s="86"/>
      <c r="G56" s="86"/>
      <c r="H56" s="86"/>
      <c r="I56" s="86"/>
      <c r="J56" s="86"/>
      <c r="K56" s="86"/>
      <c r="L56" s="86"/>
      <c r="M56" s="87"/>
      <c r="N56" s="91"/>
      <c r="O56" s="70" t="s">
        <v>20</v>
      </c>
      <c r="P56" s="71"/>
      <c r="Q56" s="67"/>
      <c r="R56" s="68"/>
      <c r="S56" s="67"/>
      <c r="T56" s="69"/>
      <c r="U56" s="68"/>
    </row>
    <row r="57" spans="1:21">
      <c r="A57" s="79"/>
      <c r="B57" s="57"/>
      <c r="C57" s="58"/>
      <c r="D57" s="88"/>
      <c r="E57" s="89"/>
      <c r="F57" s="89"/>
      <c r="G57" s="89"/>
      <c r="H57" s="89"/>
      <c r="I57" s="89"/>
      <c r="J57" s="89"/>
      <c r="K57" s="89"/>
      <c r="L57" s="89"/>
      <c r="M57" s="90"/>
      <c r="N57" s="54"/>
      <c r="O57" s="70" t="s">
        <v>21</v>
      </c>
      <c r="P57" s="71"/>
      <c r="Q57" s="67"/>
      <c r="R57" s="68"/>
      <c r="S57" s="67"/>
      <c r="T57" s="69"/>
      <c r="U57" s="68"/>
    </row>
    <row r="58" spans="1:21">
      <c r="A58" s="77">
        <v>9</v>
      </c>
      <c r="B58" s="55" t="s">
        <v>39</v>
      </c>
      <c r="C58" s="56"/>
      <c r="D58" s="82" t="s">
        <v>40</v>
      </c>
      <c r="E58" s="83"/>
      <c r="F58" s="83"/>
      <c r="G58" s="83"/>
      <c r="H58" s="83"/>
      <c r="I58" s="83"/>
      <c r="J58" s="83"/>
      <c r="K58" s="83"/>
      <c r="L58" s="83"/>
      <c r="M58" s="84"/>
      <c r="N58" s="53" t="s">
        <v>24</v>
      </c>
      <c r="O58" s="75">
        <v>3175</v>
      </c>
      <c r="P58" s="76"/>
      <c r="Q58" s="67"/>
      <c r="R58" s="68"/>
      <c r="S58" s="72"/>
      <c r="T58" s="73"/>
      <c r="U58" s="74"/>
    </row>
    <row r="59" spans="1:21">
      <c r="A59" s="78"/>
      <c r="B59" s="80"/>
      <c r="C59" s="81"/>
      <c r="D59" s="85"/>
      <c r="E59" s="86"/>
      <c r="F59" s="86"/>
      <c r="G59" s="86"/>
      <c r="H59" s="86"/>
      <c r="I59" s="86"/>
      <c r="J59" s="86"/>
      <c r="K59" s="86"/>
      <c r="L59" s="86"/>
      <c r="M59" s="87"/>
      <c r="N59" s="91"/>
      <c r="O59" s="70" t="s">
        <v>18</v>
      </c>
      <c r="P59" s="71"/>
      <c r="Q59" s="67"/>
      <c r="R59" s="68"/>
      <c r="S59" s="67"/>
      <c r="T59" s="69"/>
      <c r="U59" s="68"/>
    </row>
    <row r="60" spans="1:21">
      <c r="A60" s="78"/>
      <c r="B60" s="80"/>
      <c r="C60" s="81"/>
      <c r="D60" s="85"/>
      <c r="E60" s="86"/>
      <c r="F60" s="86"/>
      <c r="G60" s="86"/>
      <c r="H60" s="86"/>
      <c r="I60" s="86"/>
      <c r="J60" s="86"/>
      <c r="K60" s="86"/>
      <c r="L60" s="86"/>
      <c r="M60" s="87"/>
      <c r="N60" s="91"/>
      <c r="O60" s="70" t="s">
        <v>19</v>
      </c>
      <c r="P60" s="71"/>
      <c r="Q60" s="67"/>
      <c r="R60" s="68"/>
      <c r="S60" s="67"/>
      <c r="T60" s="69"/>
      <c r="U60" s="68"/>
    </row>
    <row r="61" spans="1:21">
      <c r="A61" s="78"/>
      <c r="B61" s="80"/>
      <c r="C61" s="81"/>
      <c r="D61" s="85"/>
      <c r="E61" s="86"/>
      <c r="F61" s="86"/>
      <c r="G61" s="86"/>
      <c r="H61" s="86"/>
      <c r="I61" s="86"/>
      <c r="J61" s="86"/>
      <c r="K61" s="86"/>
      <c r="L61" s="86"/>
      <c r="M61" s="87"/>
      <c r="N61" s="91"/>
      <c r="O61" s="70" t="s">
        <v>20</v>
      </c>
      <c r="P61" s="71"/>
      <c r="Q61" s="67"/>
      <c r="R61" s="68"/>
      <c r="S61" s="67"/>
      <c r="T61" s="69"/>
      <c r="U61" s="68"/>
    </row>
    <row r="62" spans="1:21">
      <c r="A62" s="79"/>
      <c r="B62" s="57"/>
      <c r="C62" s="58"/>
      <c r="D62" s="88"/>
      <c r="E62" s="89"/>
      <c r="F62" s="89"/>
      <c r="G62" s="89"/>
      <c r="H62" s="89"/>
      <c r="I62" s="89"/>
      <c r="J62" s="89"/>
      <c r="K62" s="89"/>
      <c r="L62" s="89"/>
      <c r="M62" s="90"/>
      <c r="N62" s="54"/>
      <c r="O62" s="70" t="s">
        <v>21</v>
      </c>
      <c r="P62" s="71"/>
      <c r="Q62" s="67"/>
      <c r="R62" s="68"/>
      <c r="S62" s="67"/>
      <c r="T62" s="69"/>
      <c r="U62" s="68"/>
    </row>
    <row r="63" spans="1:21">
      <c r="A63" s="77">
        <v>10</v>
      </c>
      <c r="B63" s="55" t="s">
        <v>41</v>
      </c>
      <c r="C63" s="56"/>
      <c r="D63" s="82" t="s">
        <v>42</v>
      </c>
      <c r="E63" s="83"/>
      <c r="F63" s="83"/>
      <c r="G63" s="83"/>
      <c r="H63" s="83"/>
      <c r="I63" s="83"/>
      <c r="J63" s="83"/>
      <c r="K63" s="83"/>
      <c r="L63" s="83"/>
      <c r="M63" s="84"/>
      <c r="N63" s="53" t="s">
        <v>32</v>
      </c>
      <c r="O63" s="75">
        <v>1500</v>
      </c>
      <c r="P63" s="76"/>
      <c r="Q63" s="67"/>
      <c r="R63" s="68"/>
      <c r="S63" s="72"/>
      <c r="T63" s="73"/>
      <c r="U63" s="74"/>
    </row>
    <row r="64" spans="1:21">
      <c r="A64" s="78"/>
      <c r="B64" s="80"/>
      <c r="C64" s="81"/>
      <c r="D64" s="85"/>
      <c r="E64" s="86"/>
      <c r="F64" s="86"/>
      <c r="G64" s="86"/>
      <c r="H64" s="86"/>
      <c r="I64" s="86"/>
      <c r="J64" s="86"/>
      <c r="K64" s="86"/>
      <c r="L64" s="86"/>
      <c r="M64" s="87"/>
      <c r="N64" s="91"/>
      <c r="O64" s="70" t="s">
        <v>18</v>
      </c>
      <c r="P64" s="71"/>
      <c r="Q64" s="67"/>
      <c r="R64" s="68"/>
      <c r="S64" s="67"/>
      <c r="T64" s="69"/>
      <c r="U64" s="68"/>
    </row>
    <row r="65" spans="1:21">
      <c r="A65" s="78"/>
      <c r="B65" s="80"/>
      <c r="C65" s="81"/>
      <c r="D65" s="85"/>
      <c r="E65" s="86"/>
      <c r="F65" s="86"/>
      <c r="G65" s="86"/>
      <c r="H65" s="86"/>
      <c r="I65" s="86"/>
      <c r="J65" s="86"/>
      <c r="K65" s="86"/>
      <c r="L65" s="86"/>
      <c r="M65" s="87"/>
      <c r="N65" s="91"/>
      <c r="O65" s="70" t="s">
        <v>19</v>
      </c>
      <c r="P65" s="71"/>
      <c r="Q65" s="67"/>
      <c r="R65" s="68"/>
      <c r="S65" s="67"/>
      <c r="T65" s="69"/>
      <c r="U65" s="68"/>
    </row>
    <row r="66" spans="1:21">
      <c r="A66" s="78"/>
      <c r="B66" s="80"/>
      <c r="C66" s="81"/>
      <c r="D66" s="85"/>
      <c r="E66" s="86"/>
      <c r="F66" s="86"/>
      <c r="G66" s="86"/>
      <c r="H66" s="86"/>
      <c r="I66" s="86"/>
      <c r="J66" s="86"/>
      <c r="K66" s="86"/>
      <c r="L66" s="86"/>
      <c r="M66" s="87"/>
      <c r="N66" s="91"/>
      <c r="O66" s="70" t="s">
        <v>20</v>
      </c>
      <c r="P66" s="71"/>
      <c r="Q66" s="67"/>
      <c r="R66" s="68"/>
      <c r="S66" s="67"/>
      <c r="T66" s="69"/>
      <c r="U66" s="68"/>
    </row>
    <row r="67" spans="1:21">
      <c r="A67" s="79"/>
      <c r="B67" s="57"/>
      <c r="C67" s="58"/>
      <c r="D67" s="88"/>
      <c r="E67" s="89"/>
      <c r="F67" s="89"/>
      <c r="G67" s="89"/>
      <c r="H67" s="89"/>
      <c r="I67" s="89"/>
      <c r="J67" s="89"/>
      <c r="K67" s="89"/>
      <c r="L67" s="89"/>
      <c r="M67" s="90"/>
      <c r="N67" s="54"/>
      <c r="O67" s="70" t="s">
        <v>21</v>
      </c>
      <c r="P67" s="71"/>
      <c r="Q67" s="67"/>
      <c r="R67" s="68"/>
      <c r="S67" s="67"/>
      <c r="T67" s="69"/>
      <c r="U67" s="68"/>
    </row>
    <row r="68" spans="1:21">
      <c r="A68" s="77">
        <v>11</v>
      </c>
      <c r="B68" s="55" t="s">
        <v>43</v>
      </c>
      <c r="C68" s="56"/>
      <c r="D68" s="82" t="s">
        <v>44</v>
      </c>
      <c r="E68" s="83"/>
      <c r="F68" s="83"/>
      <c r="G68" s="83"/>
      <c r="H68" s="83"/>
      <c r="I68" s="83"/>
      <c r="J68" s="83"/>
      <c r="K68" s="83"/>
      <c r="L68" s="83"/>
      <c r="M68" s="84"/>
      <c r="N68" s="53" t="s">
        <v>32</v>
      </c>
      <c r="O68" s="75">
        <v>1600</v>
      </c>
      <c r="P68" s="76"/>
      <c r="Q68" s="67"/>
      <c r="R68" s="68"/>
      <c r="S68" s="72"/>
      <c r="T68" s="73"/>
      <c r="U68" s="74"/>
    </row>
    <row r="69" spans="1:21">
      <c r="A69" s="78"/>
      <c r="B69" s="80"/>
      <c r="C69" s="81"/>
      <c r="D69" s="85"/>
      <c r="E69" s="86"/>
      <c r="F69" s="86"/>
      <c r="G69" s="86"/>
      <c r="H69" s="86"/>
      <c r="I69" s="86"/>
      <c r="J69" s="86"/>
      <c r="K69" s="86"/>
      <c r="L69" s="86"/>
      <c r="M69" s="87"/>
      <c r="N69" s="91"/>
      <c r="O69" s="70" t="s">
        <v>18</v>
      </c>
      <c r="P69" s="71"/>
      <c r="Q69" s="67"/>
      <c r="R69" s="68"/>
      <c r="S69" s="67"/>
      <c r="T69" s="69"/>
      <c r="U69" s="68"/>
    </row>
    <row r="70" spans="1:21">
      <c r="A70" s="78"/>
      <c r="B70" s="80"/>
      <c r="C70" s="81"/>
      <c r="D70" s="85"/>
      <c r="E70" s="86"/>
      <c r="F70" s="86"/>
      <c r="G70" s="86"/>
      <c r="H70" s="86"/>
      <c r="I70" s="86"/>
      <c r="J70" s="86"/>
      <c r="K70" s="86"/>
      <c r="L70" s="86"/>
      <c r="M70" s="87"/>
      <c r="N70" s="91"/>
      <c r="O70" s="70" t="s">
        <v>19</v>
      </c>
      <c r="P70" s="71"/>
      <c r="Q70" s="67"/>
      <c r="R70" s="68"/>
      <c r="S70" s="67"/>
      <c r="T70" s="69"/>
      <c r="U70" s="68"/>
    </row>
    <row r="71" spans="1:21">
      <c r="A71" s="78"/>
      <c r="B71" s="80"/>
      <c r="C71" s="81"/>
      <c r="D71" s="85"/>
      <c r="E71" s="86"/>
      <c r="F71" s="86"/>
      <c r="G71" s="86"/>
      <c r="H71" s="86"/>
      <c r="I71" s="86"/>
      <c r="J71" s="86"/>
      <c r="K71" s="86"/>
      <c r="L71" s="86"/>
      <c r="M71" s="87"/>
      <c r="N71" s="91"/>
      <c r="O71" s="70" t="s">
        <v>20</v>
      </c>
      <c r="P71" s="71"/>
      <c r="Q71" s="67"/>
      <c r="R71" s="68"/>
      <c r="S71" s="67"/>
      <c r="T71" s="69"/>
      <c r="U71" s="68"/>
    </row>
    <row r="72" spans="1:21">
      <c r="A72" s="79"/>
      <c r="B72" s="57"/>
      <c r="C72" s="58"/>
      <c r="D72" s="88"/>
      <c r="E72" s="89"/>
      <c r="F72" s="89"/>
      <c r="G72" s="89"/>
      <c r="H72" s="89"/>
      <c r="I72" s="89"/>
      <c r="J72" s="89"/>
      <c r="K72" s="89"/>
      <c r="L72" s="89"/>
      <c r="M72" s="90"/>
      <c r="N72" s="54"/>
      <c r="O72" s="70" t="s">
        <v>21</v>
      </c>
      <c r="P72" s="71"/>
      <c r="Q72" s="67"/>
      <c r="R72" s="68"/>
      <c r="S72" s="67"/>
      <c r="T72" s="69"/>
      <c r="U72" s="68"/>
    </row>
    <row r="73" spans="1:21">
      <c r="A73" s="77">
        <v>11.15</v>
      </c>
      <c r="B73" s="55">
        <v>20026380</v>
      </c>
      <c r="C73" s="56"/>
      <c r="D73" s="82" t="s">
        <v>45</v>
      </c>
      <c r="E73" s="83"/>
      <c r="F73" s="83"/>
      <c r="G73" s="83"/>
      <c r="H73" s="83"/>
      <c r="I73" s="83"/>
      <c r="J73" s="83"/>
      <c r="K73" s="83"/>
      <c r="L73" s="83"/>
      <c r="M73" s="84"/>
      <c r="N73" s="53" t="s">
        <v>27</v>
      </c>
      <c r="O73" s="75">
        <v>9.6</v>
      </c>
      <c r="P73" s="76"/>
      <c r="Q73" s="92"/>
      <c r="R73" s="93"/>
      <c r="S73" s="94"/>
      <c r="T73" s="95"/>
      <c r="U73" s="96"/>
    </row>
    <row r="74" spans="1:21">
      <c r="A74" s="78"/>
      <c r="B74" s="80"/>
      <c r="C74" s="81"/>
      <c r="D74" s="85"/>
      <c r="E74" s="86"/>
      <c r="F74" s="86"/>
      <c r="G74" s="86"/>
      <c r="H74" s="86"/>
      <c r="I74" s="86"/>
      <c r="J74" s="86"/>
      <c r="K74" s="86"/>
      <c r="L74" s="86"/>
      <c r="M74" s="87"/>
      <c r="N74" s="91"/>
      <c r="O74" s="70" t="s">
        <v>18</v>
      </c>
      <c r="P74" s="71"/>
      <c r="Q74" s="92"/>
      <c r="R74" s="93"/>
      <c r="S74" s="92"/>
      <c r="T74" s="97"/>
      <c r="U74" s="93"/>
    </row>
    <row r="75" spans="1:21">
      <c r="A75" s="79"/>
      <c r="B75" s="57"/>
      <c r="C75" s="58"/>
      <c r="D75" s="88"/>
      <c r="E75" s="89"/>
      <c r="F75" s="89"/>
      <c r="G75" s="89"/>
      <c r="H75" s="89"/>
      <c r="I75" s="89"/>
      <c r="J75" s="89"/>
      <c r="K75" s="89"/>
      <c r="L75" s="89"/>
      <c r="M75" s="90"/>
      <c r="N75" s="54"/>
      <c r="O75" s="70" t="s">
        <v>21</v>
      </c>
      <c r="P75" s="71"/>
      <c r="Q75" s="92"/>
      <c r="R75" s="93"/>
      <c r="S75" s="92"/>
      <c r="T75" s="97"/>
      <c r="U75" s="93"/>
    </row>
    <row r="76" spans="1:21">
      <c r="A76" s="77">
        <v>11.16</v>
      </c>
      <c r="B76" s="55">
        <v>20026380</v>
      </c>
      <c r="C76" s="56"/>
      <c r="D76" s="82" t="s">
        <v>45</v>
      </c>
      <c r="E76" s="83"/>
      <c r="F76" s="83"/>
      <c r="G76" s="83"/>
      <c r="H76" s="83"/>
      <c r="I76" s="83"/>
      <c r="J76" s="83"/>
      <c r="K76" s="83"/>
      <c r="L76" s="83"/>
      <c r="M76" s="84"/>
      <c r="N76" s="53" t="s">
        <v>27</v>
      </c>
      <c r="O76" s="75">
        <v>368</v>
      </c>
      <c r="P76" s="76"/>
      <c r="Q76" s="92"/>
      <c r="R76" s="93"/>
      <c r="S76" s="94"/>
      <c r="T76" s="95"/>
      <c r="U76" s="96"/>
    </row>
    <row r="77" spans="1:21">
      <c r="A77" s="78"/>
      <c r="B77" s="80"/>
      <c r="C77" s="81"/>
      <c r="D77" s="85"/>
      <c r="E77" s="86"/>
      <c r="F77" s="86"/>
      <c r="G77" s="86"/>
      <c r="H77" s="86"/>
      <c r="I77" s="86"/>
      <c r="J77" s="86"/>
      <c r="K77" s="86"/>
      <c r="L77" s="86"/>
      <c r="M77" s="87"/>
      <c r="N77" s="91"/>
      <c r="O77" s="70" t="s">
        <v>18</v>
      </c>
      <c r="P77" s="71"/>
      <c r="Q77" s="92"/>
      <c r="R77" s="93"/>
      <c r="S77" s="92"/>
      <c r="T77" s="97"/>
      <c r="U77" s="93"/>
    </row>
    <row r="78" spans="1:21">
      <c r="A78" s="79"/>
      <c r="B78" s="57"/>
      <c r="C78" s="58"/>
      <c r="D78" s="88"/>
      <c r="E78" s="89"/>
      <c r="F78" s="89"/>
      <c r="G78" s="89"/>
      <c r="H78" s="89"/>
      <c r="I78" s="89"/>
      <c r="J78" s="89"/>
      <c r="K78" s="89"/>
      <c r="L78" s="89"/>
      <c r="M78" s="90"/>
      <c r="N78" s="54"/>
      <c r="O78" s="70" t="s">
        <v>21</v>
      </c>
      <c r="P78" s="71"/>
      <c r="Q78" s="92"/>
      <c r="R78" s="93"/>
      <c r="S78" s="92"/>
      <c r="T78" s="97"/>
      <c r="U78" s="93"/>
    </row>
    <row r="79" spans="1:21">
      <c r="A79" s="77">
        <v>12</v>
      </c>
      <c r="B79" s="55" t="s">
        <v>46</v>
      </c>
      <c r="C79" s="56"/>
      <c r="D79" s="82" t="s">
        <v>47</v>
      </c>
      <c r="E79" s="83"/>
      <c r="F79" s="83"/>
      <c r="G79" s="83"/>
      <c r="H79" s="83"/>
      <c r="I79" s="83"/>
      <c r="J79" s="83"/>
      <c r="K79" s="83"/>
      <c r="L79" s="83"/>
      <c r="M79" s="84"/>
      <c r="N79" s="53" t="s">
        <v>48</v>
      </c>
      <c r="O79" s="75">
        <v>499</v>
      </c>
      <c r="P79" s="76"/>
      <c r="Q79" s="67"/>
      <c r="R79" s="68"/>
      <c r="S79" s="72"/>
      <c r="T79" s="73"/>
      <c r="U79" s="74"/>
    </row>
    <row r="80" spans="1:21">
      <c r="A80" s="78"/>
      <c r="B80" s="80"/>
      <c r="C80" s="81"/>
      <c r="D80" s="85"/>
      <c r="E80" s="86"/>
      <c r="F80" s="86"/>
      <c r="G80" s="86"/>
      <c r="H80" s="86"/>
      <c r="I80" s="86"/>
      <c r="J80" s="86"/>
      <c r="K80" s="86"/>
      <c r="L80" s="86"/>
      <c r="M80" s="87"/>
      <c r="N80" s="91"/>
      <c r="O80" s="70" t="s">
        <v>18</v>
      </c>
      <c r="P80" s="71"/>
      <c r="Q80" s="67"/>
      <c r="R80" s="68"/>
      <c r="S80" s="67"/>
      <c r="T80" s="69"/>
      <c r="U80" s="68"/>
    </row>
    <row r="81" spans="1:21">
      <c r="A81" s="78"/>
      <c r="B81" s="80"/>
      <c r="C81" s="81"/>
      <c r="D81" s="85"/>
      <c r="E81" s="86"/>
      <c r="F81" s="86"/>
      <c r="G81" s="86"/>
      <c r="H81" s="86"/>
      <c r="I81" s="86"/>
      <c r="J81" s="86"/>
      <c r="K81" s="86"/>
      <c r="L81" s="86"/>
      <c r="M81" s="87"/>
      <c r="N81" s="91"/>
      <c r="O81" s="70" t="s">
        <v>19</v>
      </c>
      <c r="P81" s="71"/>
      <c r="Q81" s="67"/>
      <c r="R81" s="68"/>
      <c r="S81" s="67"/>
      <c r="T81" s="69"/>
      <c r="U81" s="68"/>
    </row>
    <row r="82" spans="1:21">
      <c r="A82" s="78"/>
      <c r="B82" s="80"/>
      <c r="C82" s="81"/>
      <c r="D82" s="85"/>
      <c r="E82" s="86"/>
      <c r="F82" s="86"/>
      <c r="G82" s="86"/>
      <c r="H82" s="86"/>
      <c r="I82" s="86"/>
      <c r="J82" s="86"/>
      <c r="K82" s="86"/>
      <c r="L82" s="86"/>
      <c r="M82" s="87"/>
      <c r="N82" s="91"/>
      <c r="O82" s="70" t="s">
        <v>20</v>
      </c>
      <c r="P82" s="71"/>
      <c r="Q82" s="67"/>
      <c r="R82" s="68"/>
      <c r="S82" s="67"/>
      <c r="T82" s="69"/>
      <c r="U82" s="68"/>
    </row>
    <row r="83" spans="1:21">
      <c r="A83" s="79"/>
      <c r="B83" s="57"/>
      <c r="C83" s="58"/>
      <c r="D83" s="88"/>
      <c r="E83" s="89"/>
      <c r="F83" s="89"/>
      <c r="G83" s="89"/>
      <c r="H83" s="89"/>
      <c r="I83" s="89"/>
      <c r="J83" s="89"/>
      <c r="K83" s="89"/>
      <c r="L83" s="89"/>
      <c r="M83" s="90"/>
      <c r="N83" s="54"/>
      <c r="O83" s="70" t="s">
        <v>21</v>
      </c>
      <c r="P83" s="71"/>
      <c r="Q83" s="67"/>
      <c r="R83" s="68"/>
      <c r="S83" s="67"/>
      <c r="T83" s="69"/>
      <c r="U83" s="68"/>
    </row>
    <row r="84" spans="1:21">
      <c r="A84" s="77">
        <v>13</v>
      </c>
      <c r="B84" s="55" t="s">
        <v>49</v>
      </c>
      <c r="C84" s="56"/>
      <c r="D84" s="82" t="s">
        <v>50</v>
      </c>
      <c r="E84" s="83"/>
      <c r="F84" s="83"/>
      <c r="G84" s="83"/>
      <c r="H84" s="83"/>
      <c r="I84" s="83"/>
      <c r="J84" s="83"/>
      <c r="K84" s="83"/>
      <c r="L84" s="83"/>
      <c r="M84" s="84"/>
      <c r="N84" s="53" t="s">
        <v>24</v>
      </c>
      <c r="O84" s="75">
        <v>906.5</v>
      </c>
      <c r="P84" s="76"/>
      <c r="Q84" s="67"/>
      <c r="R84" s="68"/>
      <c r="S84" s="72"/>
      <c r="T84" s="73"/>
      <c r="U84" s="74"/>
    </row>
    <row r="85" spans="1:21">
      <c r="A85" s="78"/>
      <c r="B85" s="80"/>
      <c r="C85" s="81"/>
      <c r="D85" s="85"/>
      <c r="E85" s="86"/>
      <c r="F85" s="86"/>
      <c r="G85" s="86"/>
      <c r="H85" s="86"/>
      <c r="I85" s="86"/>
      <c r="J85" s="86"/>
      <c r="K85" s="86"/>
      <c r="L85" s="86"/>
      <c r="M85" s="87"/>
      <c r="N85" s="91"/>
      <c r="O85" s="70" t="s">
        <v>18</v>
      </c>
      <c r="P85" s="71"/>
      <c r="Q85" s="67"/>
      <c r="R85" s="68"/>
      <c r="S85" s="67"/>
      <c r="T85" s="69"/>
      <c r="U85" s="68"/>
    </row>
    <row r="86" spans="1:21">
      <c r="A86" s="78"/>
      <c r="B86" s="80"/>
      <c r="C86" s="81"/>
      <c r="D86" s="85"/>
      <c r="E86" s="86"/>
      <c r="F86" s="86"/>
      <c r="G86" s="86"/>
      <c r="H86" s="86"/>
      <c r="I86" s="86"/>
      <c r="J86" s="86"/>
      <c r="K86" s="86"/>
      <c r="L86" s="86"/>
      <c r="M86" s="87"/>
      <c r="N86" s="91"/>
      <c r="O86" s="70" t="s">
        <v>19</v>
      </c>
      <c r="P86" s="71"/>
      <c r="Q86" s="67"/>
      <c r="R86" s="68"/>
      <c r="S86" s="67"/>
      <c r="T86" s="69"/>
      <c r="U86" s="68"/>
    </row>
    <row r="87" spans="1:21">
      <c r="A87" s="78"/>
      <c r="B87" s="80"/>
      <c r="C87" s="81"/>
      <c r="D87" s="85"/>
      <c r="E87" s="86"/>
      <c r="F87" s="86"/>
      <c r="G87" s="86"/>
      <c r="H87" s="86"/>
      <c r="I87" s="86"/>
      <c r="J87" s="86"/>
      <c r="K87" s="86"/>
      <c r="L87" s="86"/>
      <c r="M87" s="87"/>
      <c r="N87" s="91"/>
      <c r="O87" s="70" t="s">
        <v>20</v>
      </c>
      <c r="P87" s="71"/>
      <c r="Q87" s="67"/>
      <c r="R87" s="68"/>
      <c r="S87" s="67"/>
      <c r="T87" s="69"/>
      <c r="U87" s="68"/>
    </row>
    <row r="88" spans="1:21">
      <c r="A88" s="79"/>
      <c r="B88" s="57"/>
      <c r="C88" s="58"/>
      <c r="D88" s="88"/>
      <c r="E88" s="89"/>
      <c r="F88" s="89"/>
      <c r="G88" s="89"/>
      <c r="H88" s="89"/>
      <c r="I88" s="89"/>
      <c r="J88" s="89"/>
      <c r="K88" s="89"/>
      <c r="L88" s="89"/>
      <c r="M88" s="90"/>
      <c r="N88" s="54"/>
      <c r="O88" s="70" t="s">
        <v>21</v>
      </c>
      <c r="P88" s="71"/>
      <c r="Q88" s="67"/>
      <c r="R88" s="68"/>
      <c r="S88" s="67"/>
      <c r="T88" s="69"/>
      <c r="U88" s="68"/>
    </row>
    <row r="89" spans="1:21">
      <c r="A89" s="77">
        <v>14</v>
      </c>
      <c r="B89" s="55" t="s">
        <v>51</v>
      </c>
      <c r="C89" s="56"/>
      <c r="D89" s="82" t="s">
        <v>52</v>
      </c>
      <c r="E89" s="83"/>
      <c r="F89" s="83"/>
      <c r="G89" s="83"/>
      <c r="H89" s="83"/>
      <c r="I89" s="83"/>
      <c r="J89" s="83"/>
      <c r="K89" s="83"/>
      <c r="L89" s="83"/>
      <c r="M89" s="84"/>
      <c r="N89" s="53" t="s">
        <v>27</v>
      </c>
      <c r="O89" s="75">
        <v>12</v>
      </c>
      <c r="P89" s="76"/>
      <c r="Q89" s="67"/>
      <c r="R89" s="68"/>
      <c r="S89" s="72"/>
      <c r="T89" s="73"/>
      <c r="U89" s="74"/>
    </row>
    <row r="90" spans="1:21">
      <c r="A90" s="78"/>
      <c r="B90" s="80"/>
      <c r="C90" s="81"/>
      <c r="D90" s="85"/>
      <c r="E90" s="86"/>
      <c r="F90" s="86"/>
      <c r="G90" s="86"/>
      <c r="H90" s="86"/>
      <c r="I90" s="86"/>
      <c r="J90" s="86"/>
      <c r="K90" s="86"/>
      <c r="L90" s="86"/>
      <c r="M90" s="87"/>
      <c r="N90" s="91"/>
      <c r="O90" s="70" t="s">
        <v>18</v>
      </c>
      <c r="P90" s="71"/>
      <c r="Q90" s="67"/>
      <c r="R90" s="68"/>
      <c r="S90" s="67"/>
      <c r="T90" s="69"/>
      <c r="U90" s="68"/>
    </row>
    <row r="91" spans="1:21">
      <c r="A91" s="78"/>
      <c r="B91" s="80"/>
      <c r="C91" s="81"/>
      <c r="D91" s="85"/>
      <c r="E91" s="86"/>
      <c r="F91" s="86"/>
      <c r="G91" s="86"/>
      <c r="H91" s="86"/>
      <c r="I91" s="86"/>
      <c r="J91" s="86"/>
      <c r="K91" s="86"/>
      <c r="L91" s="86"/>
      <c r="M91" s="87"/>
      <c r="N91" s="91"/>
      <c r="O91" s="70" t="s">
        <v>19</v>
      </c>
      <c r="P91" s="71"/>
      <c r="Q91" s="67"/>
      <c r="R91" s="68"/>
      <c r="S91" s="67"/>
      <c r="T91" s="69"/>
      <c r="U91" s="68"/>
    </row>
    <row r="92" spans="1:21">
      <c r="A92" s="78"/>
      <c r="B92" s="80"/>
      <c r="C92" s="81"/>
      <c r="D92" s="85"/>
      <c r="E92" s="86"/>
      <c r="F92" s="86"/>
      <c r="G92" s="86"/>
      <c r="H92" s="86"/>
      <c r="I92" s="86"/>
      <c r="J92" s="86"/>
      <c r="K92" s="86"/>
      <c r="L92" s="86"/>
      <c r="M92" s="87"/>
      <c r="N92" s="91"/>
      <c r="O92" s="70" t="s">
        <v>20</v>
      </c>
      <c r="P92" s="71"/>
      <c r="Q92" s="67"/>
      <c r="R92" s="68"/>
      <c r="S92" s="67"/>
      <c r="T92" s="69"/>
      <c r="U92" s="68"/>
    </row>
    <row r="93" spans="1:21">
      <c r="A93" s="79"/>
      <c r="B93" s="57"/>
      <c r="C93" s="58"/>
      <c r="D93" s="88"/>
      <c r="E93" s="89"/>
      <c r="F93" s="89"/>
      <c r="G93" s="89"/>
      <c r="H93" s="89"/>
      <c r="I93" s="89"/>
      <c r="J93" s="89"/>
      <c r="K93" s="89"/>
      <c r="L93" s="89"/>
      <c r="M93" s="90"/>
      <c r="N93" s="54"/>
      <c r="O93" s="70" t="s">
        <v>21</v>
      </c>
      <c r="P93" s="71"/>
      <c r="Q93" s="67"/>
      <c r="R93" s="68"/>
      <c r="S93" s="67"/>
      <c r="T93" s="69"/>
      <c r="U93" s="68"/>
    </row>
    <row r="94" spans="1:21">
      <c r="A94" s="77">
        <v>14.2</v>
      </c>
      <c r="B94" s="55">
        <v>20055310</v>
      </c>
      <c r="C94" s="56"/>
      <c r="D94" s="82" t="s">
        <v>53</v>
      </c>
      <c r="E94" s="83"/>
      <c r="F94" s="83"/>
      <c r="G94" s="83"/>
      <c r="H94" s="83"/>
      <c r="I94" s="83"/>
      <c r="J94" s="83"/>
      <c r="K94" s="83"/>
      <c r="L94" s="83"/>
      <c r="M94" s="84"/>
      <c r="N94" s="53" t="s">
        <v>27</v>
      </c>
      <c r="O94" s="75">
        <v>12</v>
      </c>
      <c r="P94" s="76"/>
      <c r="Q94" s="92"/>
      <c r="R94" s="93"/>
      <c r="S94" s="94"/>
      <c r="T94" s="95"/>
      <c r="U94" s="96"/>
    </row>
    <row r="95" spans="1:21">
      <c r="A95" s="78"/>
      <c r="B95" s="80"/>
      <c r="C95" s="81"/>
      <c r="D95" s="85"/>
      <c r="E95" s="86"/>
      <c r="F95" s="86"/>
      <c r="G95" s="86"/>
      <c r="H95" s="86"/>
      <c r="I95" s="86"/>
      <c r="J95" s="86"/>
      <c r="K95" s="86"/>
      <c r="L95" s="86"/>
      <c r="M95" s="87"/>
      <c r="N95" s="91"/>
      <c r="O95" s="70" t="s">
        <v>18</v>
      </c>
      <c r="P95" s="71"/>
      <c r="Q95" s="92"/>
      <c r="R95" s="93"/>
      <c r="S95" s="92"/>
      <c r="T95" s="97"/>
      <c r="U95" s="93"/>
    </row>
    <row r="96" spans="1:21">
      <c r="A96" s="79"/>
      <c r="B96" s="57"/>
      <c r="C96" s="58"/>
      <c r="D96" s="88"/>
      <c r="E96" s="89"/>
      <c r="F96" s="89"/>
      <c r="G96" s="89"/>
      <c r="H96" s="89"/>
      <c r="I96" s="89"/>
      <c r="J96" s="89"/>
      <c r="K96" s="89"/>
      <c r="L96" s="89"/>
      <c r="M96" s="90"/>
      <c r="N96" s="54"/>
      <c r="O96" s="70" t="s">
        <v>21</v>
      </c>
      <c r="P96" s="71"/>
      <c r="Q96" s="92"/>
      <c r="R96" s="93"/>
      <c r="S96" s="92"/>
      <c r="T96" s="97"/>
      <c r="U96" s="93"/>
    </row>
    <row r="97" spans="1:21">
      <c r="A97" s="77">
        <v>15</v>
      </c>
      <c r="B97" s="55" t="s">
        <v>54</v>
      </c>
      <c r="C97" s="56"/>
      <c r="D97" s="82" t="s">
        <v>55</v>
      </c>
      <c r="E97" s="83"/>
      <c r="F97" s="83"/>
      <c r="G97" s="83"/>
      <c r="H97" s="83"/>
      <c r="I97" s="83"/>
      <c r="J97" s="83"/>
      <c r="K97" s="83"/>
      <c r="L97" s="83"/>
      <c r="M97" s="84"/>
      <c r="N97" s="53" t="s">
        <v>27</v>
      </c>
      <c r="O97" s="75">
        <v>140</v>
      </c>
      <c r="P97" s="76"/>
      <c r="Q97" s="67"/>
      <c r="R97" s="68"/>
      <c r="S97" s="72"/>
      <c r="T97" s="73"/>
      <c r="U97" s="74"/>
    </row>
    <row r="98" spans="1:21">
      <c r="A98" s="78"/>
      <c r="B98" s="80"/>
      <c r="C98" s="81"/>
      <c r="D98" s="85"/>
      <c r="E98" s="86"/>
      <c r="F98" s="86"/>
      <c r="G98" s="86"/>
      <c r="H98" s="86"/>
      <c r="I98" s="86"/>
      <c r="J98" s="86"/>
      <c r="K98" s="86"/>
      <c r="L98" s="86"/>
      <c r="M98" s="87"/>
      <c r="N98" s="91"/>
      <c r="O98" s="70" t="s">
        <v>18</v>
      </c>
      <c r="P98" s="71"/>
      <c r="Q98" s="67"/>
      <c r="R98" s="68"/>
      <c r="S98" s="67"/>
      <c r="T98" s="69"/>
      <c r="U98" s="68"/>
    </row>
    <row r="99" spans="1:21">
      <c r="A99" s="78"/>
      <c r="B99" s="80"/>
      <c r="C99" s="81"/>
      <c r="D99" s="85"/>
      <c r="E99" s="86"/>
      <c r="F99" s="86"/>
      <c r="G99" s="86"/>
      <c r="H99" s="86"/>
      <c r="I99" s="86"/>
      <c r="J99" s="86"/>
      <c r="K99" s="86"/>
      <c r="L99" s="86"/>
      <c r="M99" s="87"/>
      <c r="N99" s="91"/>
      <c r="O99" s="70" t="s">
        <v>19</v>
      </c>
      <c r="P99" s="71"/>
      <c r="Q99" s="67"/>
      <c r="R99" s="68"/>
      <c r="S99" s="67"/>
      <c r="T99" s="69"/>
      <c r="U99" s="68"/>
    </row>
    <row r="100" spans="1:21">
      <c r="A100" s="78"/>
      <c r="B100" s="80"/>
      <c r="C100" s="81"/>
      <c r="D100" s="85"/>
      <c r="E100" s="86"/>
      <c r="F100" s="86"/>
      <c r="G100" s="86"/>
      <c r="H100" s="86"/>
      <c r="I100" s="86"/>
      <c r="J100" s="86"/>
      <c r="K100" s="86"/>
      <c r="L100" s="86"/>
      <c r="M100" s="87"/>
      <c r="N100" s="91"/>
      <c r="O100" s="70" t="s">
        <v>20</v>
      </c>
      <c r="P100" s="71"/>
      <c r="Q100" s="67"/>
      <c r="R100" s="68"/>
      <c r="S100" s="67"/>
      <c r="T100" s="69"/>
      <c r="U100" s="68"/>
    </row>
    <row r="101" spans="1:21">
      <c r="A101" s="79"/>
      <c r="B101" s="57"/>
      <c r="C101" s="58"/>
      <c r="D101" s="88"/>
      <c r="E101" s="89"/>
      <c r="F101" s="89"/>
      <c r="G101" s="89"/>
      <c r="H101" s="89"/>
      <c r="I101" s="89"/>
      <c r="J101" s="89"/>
      <c r="K101" s="89"/>
      <c r="L101" s="89"/>
      <c r="M101" s="90"/>
      <c r="N101" s="54"/>
      <c r="O101" s="70" t="s">
        <v>21</v>
      </c>
      <c r="P101" s="71"/>
      <c r="Q101" s="67"/>
      <c r="R101" s="68"/>
      <c r="S101" s="67"/>
      <c r="T101" s="69"/>
      <c r="U101" s="68"/>
    </row>
    <row r="102" spans="1:21">
      <c r="A102" s="77">
        <v>15.2</v>
      </c>
      <c r="B102" s="55">
        <v>20055985</v>
      </c>
      <c r="C102" s="56"/>
      <c r="D102" s="82" t="s">
        <v>56</v>
      </c>
      <c r="E102" s="83"/>
      <c r="F102" s="83"/>
      <c r="G102" s="83"/>
      <c r="H102" s="83"/>
      <c r="I102" s="83"/>
      <c r="J102" s="83"/>
      <c r="K102" s="83"/>
      <c r="L102" s="83"/>
      <c r="M102" s="84"/>
      <c r="N102" s="53" t="s">
        <v>27</v>
      </c>
      <c r="O102" s="75">
        <v>140</v>
      </c>
      <c r="P102" s="76"/>
      <c r="Q102" s="92"/>
      <c r="R102" s="93"/>
      <c r="S102" s="94"/>
      <c r="T102" s="95"/>
      <c r="U102" s="96"/>
    </row>
    <row r="103" spans="1:21">
      <c r="A103" s="78"/>
      <c r="B103" s="80"/>
      <c r="C103" s="81"/>
      <c r="D103" s="85"/>
      <c r="E103" s="86"/>
      <c r="F103" s="86"/>
      <c r="G103" s="86"/>
      <c r="H103" s="86"/>
      <c r="I103" s="86"/>
      <c r="J103" s="86"/>
      <c r="K103" s="86"/>
      <c r="L103" s="86"/>
      <c r="M103" s="87"/>
      <c r="N103" s="91"/>
      <c r="O103" s="70" t="s">
        <v>18</v>
      </c>
      <c r="P103" s="71"/>
      <c r="Q103" s="92"/>
      <c r="R103" s="93"/>
      <c r="S103" s="92"/>
      <c r="T103" s="97"/>
      <c r="U103" s="93"/>
    </row>
    <row r="104" spans="1:21">
      <c r="A104" s="79"/>
      <c r="B104" s="57"/>
      <c r="C104" s="58"/>
      <c r="D104" s="88"/>
      <c r="E104" s="89"/>
      <c r="F104" s="89"/>
      <c r="G104" s="89"/>
      <c r="H104" s="89"/>
      <c r="I104" s="89"/>
      <c r="J104" s="89"/>
      <c r="K104" s="89"/>
      <c r="L104" s="89"/>
      <c r="M104" s="90"/>
      <c r="N104" s="54"/>
      <c r="O104" s="70" t="s">
        <v>21</v>
      </c>
      <c r="P104" s="71"/>
      <c r="Q104" s="92"/>
      <c r="R104" s="93"/>
      <c r="S104" s="92"/>
      <c r="T104" s="97"/>
      <c r="U104" s="93"/>
    </row>
    <row r="105" spans="1:21">
      <c r="A105" s="77">
        <v>16</v>
      </c>
      <c r="B105" s="55" t="s">
        <v>57</v>
      </c>
      <c r="C105" s="56"/>
      <c r="D105" s="82" t="s">
        <v>58</v>
      </c>
      <c r="E105" s="83"/>
      <c r="F105" s="83"/>
      <c r="G105" s="83"/>
      <c r="H105" s="83"/>
      <c r="I105" s="83"/>
      <c r="J105" s="83"/>
      <c r="K105" s="83"/>
      <c r="L105" s="83"/>
      <c r="M105" s="84"/>
      <c r="N105" s="53" t="s">
        <v>27</v>
      </c>
      <c r="O105" s="75">
        <v>30</v>
      </c>
      <c r="P105" s="76"/>
      <c r="Q105" s="67"/>
      <c r="R105" s="68"/>
      <c r="S105" s="72"/>
      <c r="T105" s="73"/>
      <c r="U105" s="74"/>
    </row>
    <row r="106" spans="1:21">
      <c r="A106" s="78"/>
      <c r="B106" s="80"/>
      <c r="C106" s="81"/>
      <c r="D106" s="85"/>
      <c r="E106" s="86"/>
      <c r="F106" s="86"/>
      <c r="G106" s="86"/>
      <c r="H106" s="86"/>
      <c r="I106" s="86"/>
      <c r="J106" s="86"/>
      <c r="K106" s="86"/>
      <c r="L106" s="86"/>
      <c r="M106" s="87"/>
      <c r="N106" s="91"/>
      <c r="O106" s="70" t="s">
        <v>18</v>
      </c>
      <c r="P106" s="71"/>
      <c r="Q106" s="67"/>
      <c r="R106" s="68"/>
      <c r="S106" s="67"/>
      <c r="T106" s="69"/>
      <c r="U106" s="68"/>
    </row>
    <row r="107" spans="1:21">
      <c r="A107" s="78"/>
      <c r="B107" s="80"/>
      <c r="C107" s="81"/>
      <c r="D107" s="85"/>
      <c r="E107" s="86"/>
      <c r="F107" s="86"/>
      <c r="G107" s="86"/>
      <c r="H107" s="86"/>
      <c r="I107" s="86"/>
      <c r="J107" s="86"/>
      <c r="K107" s="86"/>
      <c r="L107" s="86"/>
      <c r="M107" s="87"/>
      <c r="N107" s="91"/>
      <c r="O107" s="70" t="s">
        <v>19</v>
      </c>
      <c r="P107" s="71"/>
      <c r="Q107" s="67"/>
      <c r="R107" s="68"/>
      <c r="S107" s="67"/>
      <c r="T107" s="69"/>
      <c r="U107" s="68"/>
    </row>
    <row r="108" spans="1:21">
      <c r="A108" s="78"/>
      <c r="B108" s="80"/>
      <c r="C108" s="81"/>
      <c r="D108" s="85"/>
      <c r="E108" s="86"/>
      <c r="F108" s="86"/>
      <c r="G108" s="86"/>
      <c r="H108" s="86"/>
      <c r="I108" s="86"/>
      <c r="J108" s="86"/>
      <c r="K108" s="86"/>
      <c r="L108" s="86"/>
      <c r="M108" s="87"/>
      <c r="N108" s="91"/>
      <c r="O108" s="70" t="s">
        <v>20</v>
      </c>
      <c r="P108" s="71"/>
      <c r="Q108" s="67"/>
      <c r="R108" s="68"/>
      <c r="S108" s="67"/>
      <c r="T108" s="69"/>
      <c r="U108" s="68"/>
    </row>
    <row r="109" spans="1:21">
      <c r="A109" s="79"/>
      <c r="B109" s="57"/>
      <c r="C109" s="58"/>
      <c r="D109" s="88"/>
      <c r="E109" s="89"/>
      <c r="F109" s="89"/>
      <c r="G109" s="89"/>
      <c r="H109" s="89"/>
      <c r="I109" s="89"/>
      <c r="J109" s="89"/>
      <c r="K109" s="89"/>
      <c r="L109" s="89"/>
      <c r="M109" s="90"/>
      <c r="N109" s="54"/>
      <c r="O109" s="70" t="s">
        <v>21</v>
      </c>
      <c r="P109" s="71"/>
      <c r="Q109" s="67"/>
      <c r="R109" s="68"/>
      <c r="S109" s="67"/>
      <c r="T109" s="69"/>
      <c r="U109" s="68"/>
    </row>
    <row r="110" spans="1:21">
      <c r="A110" s="77">
        <v>16.2</v>
      </c>
      <c r="B110" s="55">
        <v>20055985</v>
      </c>
      <c r="C110" s="56"/>
      <c r="D110" s="82" t="s">
        <v>56</v>
      </c>
      <c r="E110" s="83"/>
      <c r="F110" s="83"/>
      <c r="G110" s="83"/>
      <c r="H110" s="83"/>
      <c r="I110" s="83"/>
      <c r="J110" s="83"/>
      <c r="K110" s="83"/>
      <c r="L110" s="83"/>
      <c r="M110" s="84"/>
      <c r="N110" s="53" t="s">
        <v>27</v>
      </c>
      <c r="O110" s="75">
        <v>30</v>
      </c>
      <c r="P110" s="76"/>
      <c r="Q110" s="92"/>
      <c r="R110" s="93"/>
      <c r="S110" s="94"/>
      <c r="T110" s="95"/>
      <c r="U110" s="96"/>
    </row>
    <row r="111" spans="1:21">
      <c r="A111" s="78"/>
      <c r="B111" s="80"/>
      <c r="C111" s="81"/>
      <c r="D111" s="85"/>
      <c r="E111" s="86"/>
      <c r="F111" s="86"/>
      <c r="G111" s="86"/>
      <c r="H111" s="86"/>
      <c r="I111" s="86"/>
      <c r="J111" s="86"/>
      <c r="K111" s="86"/>
      <c r="L111" s="86"/>
      <c r="M111" s="87"/>
      <c r="N111" s="91"/>
      <c r="O111" s="70" t="s">
        <v>18</v>
      </c>
      <c r="P111" s="71"/>
      <c r="Q111" s="92"/>
      <c r="R111" s="93"/>
      <c r="S111" s="92"/>
      <c r="T111" s="97"/>
      <c r="U111" s="93"/>
    </row>
    <row r="112" spans="1:21">
      <c r="A112" s="79"/>
      <c r="B112" s="57"/>
      <c r="C112" s="58"/>
      <c r="D112" s="88"/>
      <c r="E112" s="89"/>
      <c r="F112" s="89"/>
      <c r="G112" s="89"/>
      <c r="H112" s="89"/>
      <c r="I112" s="89"/>
      <c r="J112" s="89"/>
      <c r="K112" s="89"/>
      <c r="L112" s="89"/>
      <c r="M112" s="90"/>
      <c r="N112" s="54"/>
      <c r="O112" s="70" t="s">
        <v>21</v>
      </c>
      <c r="P112" s="71"/>
      <c r="Q112" s="92"/>
      <c r="R112" s="93"/>
      <c r="S112" s="92"/>
      <c r="T112" s="97"/>
      <c r="U112" s="93"/>
    </row>
    <row r="113" spans="1:21">
      <c r="A113" s="77">
        <v>17</v>
      </c>
      <c r="B113" s="55" t="s">
        <v>59</v>
      </c>
      <c r="C113" s="56"/>
      <c r="D113" s="82" t="s">
        <v>60</v>
      </c>
      <c r="E113" s="83"/>
      <c r="F113" s="83"/>
      <c r="G113" s="83"/>
      <c r="H113" s="83"/>
      <c r="I113" s="83"/>
      <c r="J113" s="83"/>
      <c r="K113" s="83"/>
      <c r="L113" s="83"/>
      <c r="M113" s="84"/>
      <c r="N113" s="53" t="s">
        <v>32</v>
      </c>
      <c r="O113" s="75">
        <v>675</v>
      </c>
      <c r="P113" s="76"/>
      <c r="Q113" s="67"/>
      <c r="R113" s="68"/>
      <c r="S113" s="72"/>
      <c r="T113" s="73"/>
      <c r="U113" s="74"/>
    </row>
    <row r="114" spans="1:21">
      <c r="A114" s="78"/>
      <c r="B114" s="80"/>
      <c r="C114" s="81"/>
      <c r="D114" s="85"/>
      <c r="E114" s="86"/>
      <c r="F114" s="86"/>
      <c r="G114" s="86"/>
      <c r="H114" s="86"/>
      <c r="I114" s="86"/>
      <c r="J114" s="86"/>
      <c r="K114" s="86"/>
      <c r="L114" s="86"/>
      <c r="M114" s="87"/>
      <c r="N114" s="91"/>
      <c r="O114" s="70" t="s">
        <v>18</v>
      </c>
      <c r="P114" s="71"/>
      <c r="Q114" s="67"/>
      <c r="R114" s="68"/>
      <c r="S114" s="67"/>
      <c r="T114" s="69"/>
      <c r="U114" s="68"/>
    </row>
    <row r="115" spans="1:21">
      <c r="A115" s="78"/>
      <c r="B115" s="80"/>
      <c r="C115" s="81"/>
      <c r="D115" s="85"/>
      <c r="E115" s="86"/>
      <c r="F115" s="86"/>
      <c r="G115" s="86"/>
      <c r="H115" s="86"/>
      <c r="I115" s="86"/>
      <c r="J115" s="86"/>
      <c r="K115" s="86"/>
      <c r="L115" s="86"/>
      <c r="M115" s="87"/>
      <c r="N115" s="91"/>
      <c r="O115" s="70" t="s">
        <v>19</v>
      </c>
      <c r="P115" s="71"/>
      <c r="Q115" s="67"/>
      <c r="R115" s="68"/>
      <c r="S115" s="67"/>
      <c r="T115" s="69"/>
      <c r="U115" s="68"/>
    </row>
    <row r="116" spans="1:21">
      <c r="A116" s="78"/>
      <c r="B116" s="80"/>
      <c r="C116" s="81"/>
      <c r="D116" s="85"/>
      <c r="E116" s="86"/>
      <c r="F116" s="86"/>
      <c r="G116" s="86"/>
      <c r="H116" s="86"/>
      <c r="I116" s="86"/>
      <c r="J116" s="86"/>
      <c r="K116" s="86"/>
      <c r="L116" s="86"/>
      <c r="M116" s="87"/>
      <c r="N116" s="91"/>
      <c r="O116" s="70" t="s">
        <v>20</v>
      </c>
      <c r="P116" s="71"/>
      <c r="Q116" s="67"/>
      <c r="R116" s="68"/>
      <c r="S116" s="67"/>
      <c r="T116" s="69"/>
      <c r="U116" s="68"/>
    </row>
    <row r="117" spans="1:21">
      <c r="A117" s="79"/>
      <c r="B117" s="57"/>
      <c r="C117" s="58"/>
      <c r="D117" s="88"/>
      <c r="E117" s="89"/>
      <c r="F117" s="89"/>
      <c r="G117" s="89"/>
      <c r="H117" s="89"/>
      <c r="I117" s="89"/>
      <c r="J117" s="89"/>
      <c r="K117" s="89"/>
      <c r="L117" s="89"/>
      <c r="M117" s="90"/>
      <c r="N117" s="54"/>
      <c r="O117" s="70" t="s">
        <v>21</v>
      </c>
      <c r="P117" s="71"/>
      <c r="Q117" s="67"/>
      <c r="R117" s="68"/>
      <c r="S117" s="67"/>
      <c r="T117" s="69"/>
      <c r="U117" s="68"/>
    </row>
    <row r="118" spans="1:21">
      <c r="A118" s="77">
        <v>18</v>
      </c>
      <c r="B118" s="55" t="s">
        <v>61</v>
      </c>
      <c r="C118" s="56"/>
      <c r="D118" s="82" t="s">
        <v>62</v>
      </c>
      <c r="E118" s="83"/>
      <c r="F118" s="83"/>
      <c r="G118" s="83"/>
      <c r="H118" s="83"/>
      <c r="I118" s="83"/>
      <c r="J118" s="83"/>
      <c r="K118" s="83"/>
      <c r="L118" s="83"/>
      <c r="M118" s="84"/>
      <c r="N118" s="53" t="s">
        <v>63</v>
      </c>
      <c r="O118" s="75">
        <v>11390</v>
      </c>
      <c r="P118" s="76"/>
      <c r="Q118" s="67"/>
      <c r="R118" s="68"/>
      <c r="S118" s="72"/>
      <c r="T118" s="73"/>
      <c r="U118" s="74"/>
    </row>
    <row r="119" spans="1:21">
      <c r="A119" s="78"/>
      <c r="B119" s="80"/>
      <c r="C119" s="81"/>
      <c r="D119" s="85"/>
      <c r="E119" s="86"/>
      <c r="F119" s="86"/>
      <c r="G119" s="86"/>
      <c r="H119" s="86"/>
      <c r="I119" s="86"/>
      <c r="J119" s="86"/>
      <c r="K119" s="86"/>
      <c r="L119" s="86"/>
      <c r="M119" s="87"/>
      <c r="N119" s="91"/>
      <c r="O119" s="70" t="s">
        <v>18</v>
      </c>
      <c r="P119" s="71"/>
      <c r="Q119" s="67"/>
      <c r="R119" s="68"/>
      <c r="S119" s="67"/>
      <c r="T119" s="69"/>
      <c r="U119" s="68"/>
    </row>
    <row r="120" spans="1:21">
      <c r="A120" s="78"/>
      <c r="B120" s="80"/>
      <c r="C120" s="81"/>
      <c r="D120" s="85"/>
      <c r="E120" s="86"/>
      <c r="F120" s="86"/>
      <c r="G120" s="86"/>
      <c r="H120" s="86"/>
      <c r="I120" s="86"/>
      <c r="J120" s="86"/>
      <c r="K120" s="86"/>
      <c r="L120" s="86"/>
      <c r="M120" s="87"/>
      <c r="N120" s="91"/>
      <c r="O120" s="70" t="s">
        <v>19</v>
      </c>
      <c r="P120" s="71"/>
      <c r="Q120" s="67"/>
      <c r="R120" s="68"/>
      <c r="S120" s="67"/>
      <c r="T120" s="69"/>
      <c r="U120" s="68"/>
    </row>
    <row r="121" spans="1:21">
      <c r="A121" s="78"/>
      <c r="B121" s="80"/>
      <c r="C121" s="81"/>
      <c r="D121" s="85"/>
      <c r="E121" s="86"/>
      <c r="F121" s="86"/>
      <c r="G121" s="86"/>
      <c r="H121" s="86"/>
      <c r="I121" s="86"/>
      <c r="J121" s="86"/>
      <c r="K121" s="86"/>
      <c r="L121" s="86"/>
      <c r="M121" s="87"/>
      <c r="N121" s="91"/>
      <c r="O121" s="70" t="s">
        <v>20</v>
      </c>
      <c r="P121" s="71"/>
      <c r="Q121" s="67"/>
      <c r="R121" s="68"/>
      <c r="S121" s="67"/>
      <c r="T121" s="69"/>
      <c r="U121" s="68"/>
    </row>
    <row r="122" spans="1:21">
      <c r="A122" s="79"/>
      <c r="B122" s="57"/>
      <c r="C122" s="58"/>
      <c r="D122" s="88"/>
      <c r="E122" s="89"/>
      <c r="F122" s="89"/>
      <c r="G122" s="89"/>
      <c r="H122" s="89"/>
      <c r="I122" s="89"/>
      <c r="J122" s="89"/>
      <c r="K122" s="89"/>
      <c r="L122" s="89"/>
      <c r="M122" s="90"/>
      <c r="N122" s="54"/>
      <c r="O122" s="70" t="s">
        <v>21</v>
      </c>
      <c r="P122" s="71"/>
      <c r="Q122" s="67"/>
      <c r="R122" s="68"/>
      <c r="S122" s="67"/>
      <c r="T122" s="69"/>
      <c r="U122" s="68"/>
    </row>
    <row r="123" spans="1:21">
      <c r="A123" s="77">
        <v>19</v>
      </c>
      <c r="B123" s="55" t="s">
        <v>64</v>
      </c>
      <c r="C123" s="56"/>
      <c r="D123" s="82" t="s">
        <v>65</v>
      </c>
      <c r="E123" s="83"/>
      <c r="F123" s="83"/>
      <c r="G123" s="83"/>
      <c r="H123" s="83"/>
      <c r="I123" s="83"/>
      <c r="J123" s="83"/>
      <c r="K123" s="83"/>
      <c r="L123" s="83"/>
      <c r="M123" s="84"/>
      <c r="N123" s="53" t="s">
        <v>63</v>
      </c>
      <c r="O123" s="75">
        <v>11390</v>
      </c>
      <c r="P123" s="76"/>
      <c r="Q123" s="67"/>
      <c r="R123" s="68"/>
      <c r="S123" s="72"/>
      <c r="T123" s="73"/>
      <c r="U123" s="74"/>
    </row>
    <row r="124" spans="1:21">
      <c r="A124" s="78"/>
      <c r="B124" s="80"/>
      <c r="C124" s="81"/>
      <c r="D124" s="85"/>
      <c r="E124" s="86"/>
      <c r="F124" s="86"/>
      <c r="G124" s="86"/>
      <c r="H124" s="86"/>
      <c r="I124" s="86"/>
      <c r="J124" s="86"/>
      <c r="K124" s="86"/>
      <c r="L124" s="86"/>
      <c r="M124" s="87"/>
      <c r="N124" s="91"/>
      <c r="O124" s="70" t="s">
        <v>18</v>
      </c>
      <c r="P124" s="71"/>
      <c r="Q124" s="67"/>
      <c r="R124" s="68"/>
      <c r="S124" s="67"/>
      <c r="T124" s="69"/>
      <c r="U124" s="68"/>
    </row>
    <row r="125" spans="1:21">
      <c r="A125" s="78"/>
      <c r="B125" s="80"/>
      <c r="C125" s="81"/>
      <c r="D125" s="85"/>
      <c r="E125" s="86"/>
      <c r="F125" s="86"/>
      <c r="G125" s="86"/>
      <c r="H125" s="86"/>
      <c r="I125" s="86"/>
      <c r="J125" s="86"/>
      <c r="K125" s="86"/>
      <c r="L125" s="86"/>
      <c r="M125" s="87"/>
      <c r="N125" s="91"/>
      <c r="O125" s="70" t="s">
        <v>19</v>
      </c>
      <c r="P125" s="71"/>
      <c r="Q125" s="67"/>
      <c r="R125" s="68"/>
      <c r="S125" s="67"/>
      <c r="T125" s="69"/>
      <c r="U125" s="68"/>
    </row>
    <row r="126" spans="1:21">
      <c r="A126" s="78"/>
      <c r="B126" s="80"/>
      <c r="C126" s="81"/>
      <c r="D126" s="85"/>
      <c r="E126" s="86"/>
      <c r="F126" s="86"/>
      <c r="G126" s="86"/>
      <c r="H126" s="86"/>
      <c r="I126" s="86"/>
      <c r="J126" s="86"/>
      <c r="K126" s="86"/>
      <c r="L126" s="86"/>
      <c r="M126" s="87"/>
      <c r="N126" s="91"/>
      <c r="O126" s="70" t="s">
        <v>20</v>
      </c>
      <c r="P126" s="71"/>
      <c r="Q126" s="67"/>
      <c r="R126" s="68"/>
      <c r="S126" s="67"/>
      <c r="T126" s="69"/>
      <c r="U126" s="68"/>
    </row>
    <row r="127" spans="1:21">
      <c r="A127" s="79"/>
      <c r="B127" s="57"/>
      <c r="C127" s="58"/>
      <c r="D127" s="88"/>
      <c r="E127" s="89"/>
      <c r="F127" s="89"/>
      <c r="G127" s="89"/>
      <c r="H127" s="89"/>
      <c r="I127" s="89"/>
      <c r="J127" s="89"/>
      <c r="K127" s="89"/>
      <c r="L127" s="89"/>
      <c r="M127" s="90"/>
      <c r="N127" s="54"/>
      <c r="O127" s="70" t="s">
        <v>21</v>
      </c>
      <c r="P127" s="71"/>
      <c r="Q127" s="67"/>
      <c r="R127" s="68"/>
      <c r="S127" s="67"/>
      <c r="T127" s="69"/>
      <c r="U127" s="68"/>
    </row>
    <row r="128" spans="1:21">
      <c r="A128" s="77">
        <v>19.100000000000001</v>
      </c>
      <c r="B128" s="55">
        <v>2000170</v>
      </c>
      <c r="C128" s="56"/>
      <c r="D128" s="82" t="s">
        <v>66</v>
      </c>
      <c r="E128" s="83"/>
      <c r="F128" s="83"/>
      <c r="G128" s="83"/>
      <c r="H128" s="83"/>
      <c r="I128" s="83"/>
      <c r="J128" s="83"/>
      <c r="K128" s="83"/>
      <c r="L128" s="83"/>
      <c r="M128" s="84"/>
      <c r="N128" s="53" t="s">
        <v>63</v>
      </c>
      <c r="O128" s="75">
        <v>11390</v>
      </c>
      <c r="P128" s="76"/>
      <c r="Q128" s="92"/>
      <c r="R128" s="93"/>
      <c r="S128" s="94"/>
      <c r="T128" s="95"/>
      <c r="U128" s="96"/>
    </row>
    <row r="129" spans="1:21">
      <c r="A129" s="78"/>
      <c r="B129" s="80"/>
      <c r="C129" s="81"/>
      <c r="D129" s="85"/>
      <c r="E129" s="86"/>
      <c r="F129" s="86"/>
      <c r="G129" s="86"/>
      <c r="H129" s="86"/>
      <c r="I129" s="86"/>
      <c r="J129" s="86"/>
      <c r="K129" s="86"/>
      <c r="L129" s="86"/>
      <c r="M129" s="87"/>
      <c r="N129" s="91"/>
      <c r="O129" s="70" t="s">
        <v>18</v>
      </c>
      <c r="P129" s="71"/>
      <c r="Q129" s="92"/>
      <c r="R129" s="93"/>
      <c r="S129" s="92"/>
      <c r="T129" s="97"/>
      <c r="U129" s="93"/>
    </row>
    <row r="130" spans="1:21">
      <c r="A130" s="79"/>
      <c r="B130" s="57"/>
      <c r="C130" s="58"/>
      <c r="D130" s="88"/>
      <c r="E130" s="89"/>
      <c r="F130" s="89"/>
      <c r="G130" s="89"/>
      <c r="H130" s="89"/>
      <c r="I130" s="89"/>
      <c r="J130" s="89"/>
      <c r="K130" s="89"/>
      <c r="L130" s="89"/>
      <c r="M130" s="90"/>
      <c r="N130" s="54"/>
      <c r="O130" s="70" t="s">
        <v>21</v>
      </c>
      <c r="P130" s="71"/>
      <c r="Q130" s="92"/>
      <c r="R130" s="93"/>
      <c r="S130" s="92"/>
      <c r="T130" s="97"/>
      <c r="U130" s="93"/>
    </row>
    <row r="131" spans="1:21">
      <c r="A131" s="77">
        <v>20</v>
      </c>
      <c r="B131" s="55" t="s">
        <v>67</v>
      </c>
      <c r="C131" s="56"/>
      <c r="D131" s="82" t="s">
        <v>68</v>
      </c>
      <c r="E131" s="83"/>
      <c r="F131" s="83"/>
      <c r="G131" s="83"/>
      <c r="H131" s="83"/>
      <c r="I131" s="83"/>
      <c r="J131" s="83"/>
      <c r="K131" s="83"/>
      <c r="L131" s="83"/>
      <c r="M131" s="84"/>
      <c r="N131" s="53" t="s">
        <v>63</v>
      </c>
      <c r="O131" s="75">
        <v>720</v>
      </c>
      <c r="P131" s="76"/>
      <c r="Q131" s="67"/>
      <c r="R131" s="68"/>
      <c r="S131" s="72"/>
      <c r="T131" s="73"/>
      <c r="U131" s="74"/>
    </row>
    <row r="132" spans="1:21">
      <c r="A132" s="78"/>
      <c r="B132" s="80"/>
      <c r="C132" s="81"/>
      <c r="D132" s="85"/>
      <c r="E132" s="86"/>
      <c r="F132" s="86"/>
      <c r="G132" s="86"/>
      <c r="H132" s="86"/>
      <c r="I132" s="86"/>
      <c r="J132" s="86"/>
      <c r="K132" s="86"/>
      <c r="L132" s="86"/>
      <c r="M132" s="87"/>
      <c r="N132" s="91"/>
      <c r="O132" s="70" t="s">
        <v>18</v>
      </c>
      <c r="P132" s="71"/>
      <c r="Q132" s="67"/>
      <c r="R132" s="68"/>
      <c r="S132" s="67"/>
      <c r="T132" s="69"/>
      <c r="U132" s="68"/>
    </row>
    <row r="133" spans="1:21">
      <c r="A133" s="78"/>
      <c r="B133" s="80"/>
      <c r="C133" s="81"/>
      <c r="D133" s="85"/>
      <c r="E133" s="86"/>
      <c r="F133" s="86"/>
      <c r="G133" s="86"/>
      <c r="H133" s="86"/>
      <c r="I133" s="86"/>
      <c r="J133" s="86"/>
      <c r="K133" s="86"/>
      <c r="L133" s="86"/>
      <c r="M133" s="87"/>
      <c r="N133" s="91"/>
      <c r="O133" s="70" t="s">
        <v>19</v>
      </c>
      <c r="P133" s="71"/>
      <c r="Q133" s="67"/>
      <c r="R133" s="68"/>
      <c r="S133" s="67"/>
      <c r="T133" s="69"/>
      <c r="U133" s="68"/>
    </row>
    <row r="134" spans="1:21">
      <c r="A134" s="78"/>
      <c r="B134" s="80"/>
      <c r="C134" s="81"/>
      <c r="D134" s="85"/>
      <c r="E134" s="86"/>
      <c r="F134" s="86"/>
      <c r="G134" s="86"/>
      <c r="H134" s="86"/>
      <c r="I134" s="86"/>
      <c r="J134" s="86"/>
      <c r="K134" s="86"/>
      <c r="L134" s="86"/>
      <c r="M134" s="87"/>
      <c r="N134" s="91"/>
      <c r="O134" s="70" t="s">
        <v>20</v>
      </c>
      <c r="P134" s="71"/>
      <c r="Q134" s="67"/>
      <c r="R134" s="68"/>
      <c r="S134" s="67"/>
      <c r="T134" s="69"/>
      <c r="U134" s="68"/>
    </row>
    <row r="135" spans="1:21">
      <c r="A135" s="79"/>
      <c r="B135" s="57"/>
      <c r="C135" s="58"/>
      <c r="D135" s="88"/>
      <c r="E135" s="89"/>
      <c r="F135" s="89"/>
      <c r="G135" s="89"/>
      <c r="H135" s="89"/>
      <c r="I135" s="89"/>
      <c r="J135" s="89"/>
      <c r="K135" s="89"/>
      <c r="L135" s="89"/>
      <c r="M135" s="90"/>
      <c r="N135" s="54"/>
      <c r="O135" s="70" t="s">
        <v>21</v>
      </c>
      <c r="P135" s="71"/>
      <c r="Q135" s="67"/>
      <c r="R135" s="68"/>
      <c r="S135" s="67"/>
      <c r="T135" s="69"/>
      <c r="U135" s="68"/>
    </row>
    <row r="136" spans="1:21">
      <c r="A136" s="77">
        <v>20.2</v>
      </c>
      <c r="B136" s="55">
        <v>2874115893866</v>
      </c>
      <c r="C136" s="56"/>
      <c r="D136" s="82" t="s">
        <v>69</v>
      </c>
      <c r="E136" s="83"/>
      <c r="F136" s="83"/>
      <c r="G136" s="83"/>
      <c r="H136" s="83"/>
      <c r="I136" s="83"/>
      <c r="J136" s="83"/>
      <c r="K136" s="83"/>
      <c r="L136" s="83"/>
      <c r="M136" s="84"/>
      <c r="N136" s="53" t="s">
        <v>63</v>
      </c>
      <c r="O136" s="75">
        <v>720</v>
      </c>
      <c r="P136" s="76"/>
      <c r="Q136" s="92"/>
      <c r="R136" s="93"/>
      <c r="S136" s="94"/>
      <c r="T136" s="95"/>
      <c r="U136" s="96"/>
    </row>
    <row r="137" spans="1:21">
      <c r="A137" s="78"/>
      <c r="B137" s="80"/>
      <c r="C137" s="81"/>
      <c r="D137" s="85"/>
      <c r="E137" s="86"/>
      <c r="F137" s="86"/>
      <c r="G137" s="86"/>
      <c r="H137" s="86"/>
      <c r="I137" s="86"/>
      <c r="J137" s="86"/>
      <c r="K137" s="86"/>
      <c r="L137" s="86"/>
      <c r="M137" s="87"/>
      <c r="N137" s="91"/>
      <c r="O137" s="70" t="s">
        <v>18</v>
      </c>
      <c r="P137" s="71"/>
      <c r="Q137" s="92"/>
      <c r="R137" s="93"/>
      <c r="S137" s="92"/>
      <c r="T137" s="97"/>
      <c r="U137" s="93"/>
    </row>
    <row r="138" spans="1:21">
      <c r="A138" s="79"/>
      <c r="B138" s="57"/>
      <c r="C138" s="58"/>
      <c r="D138" s="88"/>
      <c r="E138" s="89"/>
      <c r="F138" s="89"/>
      <c r="G138" s="89"/>
      <c r="H138" s="89"/>
      <c r="I138" s="89"/>
      <c r="J138" s="89"/>
      <c r="K138" s="89"/>
      <c r="L138" s="89"/>
      <c r="M138" s="90"/>
      <c r="N138" s="54"/>
      <c r="O138" s="70" t="s">
        <v>21</v>
      </c>
      <c r="P138" s="71"/>
      <c r="Q138" s="92"/>
      <c r="R138" s="93"/>
      <c r="S138" s="92"/>
      <c r="T138" s="97"/>
      <c r="U138" s="93"/>
    </row>
    <row r="139" spans="1:21">
      <c r="A139" s="77">
        <v>21</v>
      </c>
      <c r="B139" s="55" t="s">
        <v>70</v>
      </c>
      <c r="C139" s="56"/>
      <c r="D139" s="82" t="s">
        <v>71</v>
      </c>
      <c r="E139" s="83"/>
      <c r="F139" s="83"/>
      <c r="G139" s="83"/>
      <c r="H139" s="83"/>
      <c r="I139" s="83"/>
      <c r="J139" s="83"/>
      <c r="K139" s="83"/>
      <c r="L139" s="83"/>
      <c r="M139" s="84"/>
      <c r="N139" s="53" t="s">
        <v>24</v>
      </c>
      <c r="O139" s="75">
        <v>455</v>
      </c>
      <c r="P139" s="76"/>
      <c r="Q139" s="67"/>
      <c r="R139" s="68"/>
      <c r="S139" s="72"/>
      <c r="T139" s="73"/>
      <c r="U139" s="74"/>
    </row>
    <row r="140" spans="1:21">
      <c r="A140" s="78"/>
      <c r="B140" s="80"/>
      <c r="C140" s="81"/>
      <c r="D140" s="85"/>
      <c r="E140" s="86"/>
      <c r="F140" s="86"/>
      <c r="G140" s="86"/>
      <c r="H140" s="86"/>
      <c r="I140" s="86"/>
      <c r="J140" s="86"/>
      <c r="K140" s="86"/>
      <c r="L140" s="86"/>
      <c r="M140" s="87"/>
      <c r="N140" s="91"/>
      <c r="O140" s="70" t="s">
        <v>18</v>
      </c>
      <c r="P140" s="71"/>
      <c r="Q140" s="67"/>
      <c r="R140" s="68"/>
      <c r="S140" s="67"/>
      <c r="T140" s="69"/>
      <c r="U140" s="68"/>
    </row>
    <row r="141" spans="1:21">
      <c r="A141" s="78"/>
      <c r="B141" s="80"/>
      <c r="C141" s="81"/>
      <c r="D141" s="85"/>
      <c r="E141" s="86"/>
      <c r="F141" s="86"/>
      <c r="G141" s="86"/>
      <c r="H141" s="86"/>
      <c r="I141" s="86"/>
      <c r="J141" s="86"/>
      <c r="K141" s="86"/>
      <c r="L141" s="86"/>
      <c r="M141" s="87"/>
      <c r="N141" s="91"/>
      <c r="O141" s="70" t="s">
        <v>19</v>
      </c>
      <c r="P141" s="71"/>
      <c r="Q141" s="67"/>
      <c r="R141" s="68"/>
      <c r="S141" s="67"/>
      <c r="T141" s="69"/>
      <c r="U141" s="68"/>
    </row>
    <row r="142" spans="1:21">
      <c r="A142" s="78"/>
      <c r="B142" s="80"/>
      <c r="C142" s="81"/>
      <c r="D142" s="85"/>
      <c r="E142" s="86"/>
      <c r="F142" s="86"/>
      <c r="G142" s="86"/>
      <c r="H142" s="86"/>
      <c r="I142" s="86"/>
      <c r="J142" s="86"/>
      <c r="K142" s="86"/>
      <c r="L142" s="86"/>
      <c r="M142" s="87"/>
      <c r="N142" s="91"/>
      <c r="O142" s="70" t="s">
        <v>20</v>
      </c>
      <c r="P142" s="71"/>
      <c r="Q142" s="67"/>
      <c r="R142" s="68"/>
      <c r="S142" s="67"/>
      <c r="T142" s="69"/>
      <c r="U142" s="68"/>
    </row>
    <row r="143" spans="1:21">
      <c r="A143" s="79"/>
      <c r="B143" s="57"/>
      <c r="C143" s="58"/>
      <c r="D143" s="88"/>
      <c r="E143" s="89"/>
      <c r="F143" s="89"/>
      <c r="G143" s="89"/>
      <c r="H143" s="89"/>
      <c r="I143" s="89"/>
      <c r="J143" s="89"/>
      <c r="K143" s="89"/>
      <c r="L143" s="89"/>
      <c r="M143" s="90"/>
      <c r="N143" s="54"/>
      <c r="O143" s="70" t="s">
        <v>21</v>
      </c>
      <c r="P143" s="71"/>
      <c r="Q143" s="67"/>
      <c r="R143" s="68"/>
      <c r="S143" s="67"/>
      <c r="T143" s="69"/>
      <c r="U143" s="68"/>
    </row>
    <row r="144" spans="1:21">
      <c r="A144" s="77">
        <v>22</v>
      </c>
      <c r="B144" s="55" t="s">
        <v>72</v>
      </c>
      <c r="C144" s="56"/>
      <c r="D144" s="82" t="s">
        <v>73</v>
      </c>
      <c r="E144" s="83"/>
      <c r="F144" s="83"/>
      <c r="G144" s="83"/>
      <c r="H144" s="83"/>
      <c r="I144" s="83"/>
      <c r="J144" s="83"/>
      <c r="K144" s="83"/>
      <c r="L144" s="83"/>
      <c r="M144" s="84"/>
      <c r="N144" s="53" t="s">
        <v>24</v>
      </c>
      <c r="O144" s="75">
        <v>12.11</v>
      </c>
      <c r="P144" s="76"/>
      <c r="Q144" s="67"/>
      <c r="R144" s="68"/>
      <c r="S144" s="72"/>
      <c r="T144" s="73"/>
      <c r="U144" s="74"/>
    </row>
    <row r="145" spans="1:21">
      <c r="A145" s="78"/>
      <c r="B145" s="80"/>
      <c r="C145" s="81"/>
      <c r="D145" s="85"/>
      <c r="E145" s="86"/>
      <c r="F145" s="86"/>
      <c r="G145" s="86"/>
      <c r="H145" s="86"/>
      <c r="I145" s="86"/>
      <c r="J145" s="86"/>
      <c r="K145" s="86"/>
      <c r="L145" s="86"/>
      <c r="M145" s="87"/>
      <c r="N145" s="91"/>
      <c r="O145" s="70" t="s">
        <v>18</v>
      </c>
      <c r="P145" s="71"/>
      <c r="Q145" s="67"/>
      <c r="R145" s="68"/>
      <c r="S145" s="67"/>
      <c r="T145" s="69"/>
      <c r="U145" s="68"/>
    </row>
    <row r="146" spans="1:21">
      <c r="A146" s="78"/>
      <c r="B146" s="80"/>
      <c r="C146" s="81"/>
      <c r="D146" s="85"/>
      <c r="E146" s="86"/>
      <c r="F146" s="86"/>
      <c r="G146" s="86"/>
      <c r="H146" s="86"/>
      <c r="I146" s="86"/>
      <c r="J146" s="86"/>
      <c r="K146" s="86"/>
      <c r="L146" s="86"/>
      <c r="M146" s="87"/>
      <c r="N146" s="91"/>
      <c r="O146" s="70" t="s">
        <v>19</v>
      </c>
      <c r="P146" s="71"/>
      <c r="Q146" s="67"/>
      <c r="R146" s="68"/>
      <c r="S146" s="67"/>
      <c r="T146" s="69"/>
      <c r="U146" s="68"/>
    </row>
    <row r="147" spans="1:21">
      <c r="A147" s="78"/>
      <c r="B147" s="80"/>
      <c r="C147" s="81"/>
      <c r="D147" s="85"/>
      <c r="E147" s="86"/>
      <c r="F147" s="86"/>
      <c r="G147" s="86"/>
      <c r="H147" s="86"/>
      <c r="I147" s="86"/>
      <c r="J147" s="86"/>
      <c r="K147" s="86"/>
      <c r="L147" s="86"/>
      <c r="M147" s="87"/>
      <c r="N147" s="91"/>
      <c r="O147" s="70" t="s">
        <v>20</v>
      </c>
      <c r="P147" s="71"/>
      <c r="Q147" s="67"/>
      <c r="R147" s="68"/>
      <c r="S147" s="67"/>
      <c r="T147" s="69"/>
      <c r="U147" s="68"/>
    </row>
    <row r="148" spans="1:21">
      <c r="A148" s="79"/>
      <c r="B148" s="57"/>
      <c r="C148" s="58"/>
      <c r="D148" s="88"/>
      <c r="E148" s="89"/>
      <c r="F148" s="89"/>
      <c r="G148" s="89"/>
      <c r="H148" s="89"/>
      <c r="I148" s="89"/>
      <c r="J148" s="89"/>
      <c r="K148" s="89"/>
      <c r="L148" s="89"/>
      <c r="M148" s="90"/>
      <c r="N148" s="54"/>
      <c r="O148" s="70" t="s">
        <v>21</v>
      </c>
      <c r="P148" s="71"/>
      <c r="Q148" s="67"/>
      <c r="R148" s="68"/>
      <c r="S148" s="67"/>
      <c r="T148" s="69"/>
      <c r="U148" s="68"/>
    </row>
    <row r="149" spans="1:21">
      <c r="A149" s="77">
        <v>23</v>
      </c>
      <c r="B149" s="55" t="s">
        <v>74</v>
      </c>
      <c r="C149" s="56"/>
      <c r="D149" s="82" t="s">
        <v>75</v>
      </c>
      <c r="E149" s="83"/>
      <c r="F149" s="83"/>
      <c r="G149" s="83"/>
      <c r="H149" s="83"/>
      <c r="I149" s="83"/>
      <c r="J149" s="83"/>
      <c r="K149" s="83"/>
      <c r="L149" s="83"/>
      <c r="M149" s="84"/>
      <c r="N149" s="53" t="s">
        <v>24</v>
      </c>
      <c r="O149" s="75">
        <v>12.11</v>
      </c>
      <c r="P149" s="76"/>
      <c r="Q149" s="67"/>
      <c r="R149" s="68"/>
      <c r="S149" s="72"/>
      <c r="T149" s="73"/>
      <c r="U149" s="74"/>
    </row>
    <row r="150" spans="1:21">
      <c r="A150" s="78"/>
      <c r="B150" s="80"/>
      <c r="C150" s="81"/>
      <c r="D150" s="85"/>
      <c r="E150" s="86"/>
      <c r="F150" s="86"/>
      <c r="G150" s="86"/>
      <c r="H150" s="86"/>
      <c r="I150" s="86"/>
      <c r="J150" s="86"/>
      <c r="K150" s="86"/>
      <c r="L150" s="86"/>
      <c r="M150" s="87"/>
      <c r="N150" s="91"/>
      <c r="O150" s="70" t="s">
        <v>18</v>
      </c>
      <c r="P150" s="71"/>
      <c r="Q150" s="67"/>
      <c r="R150" s="68"/>
      <c r="S150" s="67"/>
      <c r="T150" s="69"/>
      <c r="U150" s="68"/>
    </row>
    <row r="151" spans="1:21">
      <c r="A151" s="78"/>
      <c r="B151" s="80"/>
      <c r="C151" s="81"/>
      <c r="D151" s="85"/>
      <c r="E151" s="86"/>
      <c r="F151" s="86"/>
      <c r="G151" s="86"/>
      <c r="H151" s="86"/>
      <c r="I151" s="86"/>
      <c r="J151" s="86"/>
      <c r="K151" s="86"/>
      <c r="L151" s="86"/>
      <c r="M151" s="87"/>
      <c r="N151" s="91"/>
      <c r="O151" s="70" t="s">
        <v>19</v>
      </c>
      <c r="P151" s="71"/>
      <c r="Q151" s="67"/>
      <c r="R151" s="68"/>
      <c r="S151" s="67"/>
      <c r="T151" s="69"/>
      <c r="U151" s="68"/>
    </row>
    <row r="152" spans="1:21">
      <c r="A152" s="78"/>
      <c r="B152" s="80"/>
      <c r="C152" s="81"/>
      <c r="D152" s="85"/>
      <c r="E152" s="86"/>
      <c r="F152" s="86"/>
      <c r="G152" s="86"/>
      <c r="H152" s="86"/>
      <c r="I152" s="86"/>
      <c r="J152" s="86"/>
      <c r="K152" s="86"/>
      <c r="L152" s="86"/>
      <c r="M152" s="87"/>
      <c r="N152" s="91"/>
      <c r="O152" s="70" t="s">
        <v>20</v>
      </c>
      <c r="P152" s="71"/>
      <c r="Q152" s="67"/>
      <c r="R152" s="68"/>
      <c r="S152" s="67"/>
      <c r="T152" s="69"/>
      <c r="U152" s="68"/>
    </row>
    <row r="153" spans="1:21">
      <c r="A153" s="79"/>
      <c r="B153" s="57"/>
      <c r="C153" s="58"/>
      <c r="D153" s="88"/>
      <c r="E153" s="89"/>
      <c r="F153" s="89"/>
      <c r="G153" s="89"/>
      <c r="H153" s="89"/>
      <c r="I153" s="89"/>
      <c r="J153" s="89"/>
      <c r="K153" s="89"/>
      <c r="L153" s="89"/>
      <c r="M153" s="90"/>
      <c r="N153" s="54"/>
      <c r="O153" s="70" t="s">
        <v>21</v>
      </c>
      <c r="P153" s="71"/>
      <c r="Q153" s="67"/>
      <c r="R153" s="68"/>
      <c r="S153" s="67"/>
      <c r="T153" s="69"/>
      <c r="U153" s="68"/>
    </row>
    <row r="154" spans="1:21">
      <c r="A154" s="77">
        <v>24</v>
      </c>
      <c r="B154" s="55" t="s">
        <v>76</v>
      </c>
      <c r="C154" s="56"/>
      <c r="D154" s="82" t="s">
        <v>212</v>
      </c>
      <c r="E154" s="83"/>
      <c r="F154" s="83"/>
      <c r="G154" s="83"/>
      <c r="H154" s="83"/>
      <c r="I154" s="83"/>
      <c r="J154" s="83"/>
      <c r="K154" s="83"/>
      <c r="L154" s="83"/>
      <c r="M154" s="84"/>
      <c r="N154" s="53" t="s">
        <v>214</v>
      </c>
      <c r="O154" s="75">
        <v>180</v>
      </c>
      <c r="P154" s="76"/>
      <c r="Q154" s="67"/>
      <c r="R154" s="68"/>
      <c r="S154" s="72"/>
      <c r="T154" s="73"/>
      <c r="U154" s="74"/>
    </row>
    <row r="155" spans="1:21">
      <c r="A155" s="78"/>
      <c r="B155" s="80"/>
      <c r="C155" s="81"/>
      <c r="D155" s="85"/>
      <c r="E155" s="86"/>
      <c r="F155" s="86"/>
      <c r="G155" s="86"/>
      <c r="H155" s="86"/>
      <c r="I155" s="86"/>
      <c r="J155" s="86"/>
      <c r="K155" s="86"/>
      <c r="L155" s="86"/>
      <c r="M155" s="87"/>
      <c r="N155" s="91"/>
      <c r="O155" s="70" t="s">
        <v>18</v>
      </c>
      <c r="P155" s="71"/>
      <c r="Q155" s="67"/>
      <c r="R155" s="68"/>
      <c r="S155" s="67"/>
      <c r="T155" s="69"/>
      <c r="U155" s="68"/>
    </row>
    <row r="156" spans="1:21">
      <c r="A156" s="78"/>
      <c r="B156" s="80"/>
      <c r="C156" s="81"/>
      <c r="D156" s="85"/>
      <c r="E156" s="86"/>
      <c r="F156" s="86"/>
      <c r="G156" s="86"/>
      <c r="H156" s="86"/>
      <c r="I156" s="86"/>
      <c r="J156" s="86"/>
      <c r="K156" s="86"/>
      <c r="L156" s="86"/>
      <c r="M156" s="87"/>
      <c r="N156" s="91"/>
      <c r="O156" s="70" t="s">
        <v>19</v>
      </c>
      <c r="P156" s="71"/>
      <c r="Q156" s="67"/>
      <c r="R156" s="68"/>
      <c r="S156" s="67"/>
      <c r="T156" s="69"/>
      <c r="U156" s="68"/>
    </row>
    <row r="157" spans="1:21">
      <c r="A157" s="78"/>
      <c r="B157" s="80"/>
      <c r="C157" s="81"/>
      <c r="D157" s="85"/>
      <c r="E157" s="86"/>
      <c r="F157" s="86"/>
      <c r="G157" s="86"/>
      <c r="H157" s="86"/>
      <c r="I157" s="86"/>
      <c r="J157" s="86"/>
      <c r="K157" s="86"/>
      <c r="L157" s="86"/>
      <c r="M157" s="87"/>
      <c r="N157" s="91"/>
      <c r="O157" s="70" t="s">
        <v>20</v>
      </c>
      <c r="P157" s="71"/>
      <c r="Q157" s="67"/>
      <c r="R157" s="68"/>
      <c r="S157" s="67"/>
      <c r="T157" s="69"/>
      <c r="U157" s="68"/>
    </row>
    <row r="158" spans="1:21">
      <c r="A158" s="79"/>
      <c r="B158" s="57"/>
      <c r="C158" s="58"/>
      <c r="D158" s="88"/>
      <c r="E158" s="89"/>
      <c r="F158" s="89"/>
      <c r="G158" s="89"/>
      <c r="H158" s="89"/>
      <c r="I158" s="89"/>
      <c r="J158" s="89"/>
      <c r="K158" s="89"/>
      <c r="L158" s="89"/>
      <c r="M158" s="90"/>
      <c r="N158" s="54"/>
      <c r="O158" s="70" t="s">
        <v>21</v>
      </c>
      <c r="P158" s="71"/>
      <c r="Q158" s="67"/>
      <c r="R158" s="68"/>
      <c r="S158" s="67"/>
      <c r="T158" s="69"/>
      <c r="U158" s="68"/>
    </row>
    <row r="159" spans="1:21">
      <c r="A159" s="77">
        <v>25</v>
      </c>
      <c r="B159" s="55" t="s">
        <v>77</v>
      </c>
      <c r="C159" s="56"/>
      <c r="D159" s="82" t="s">
        <v>213</v>
      </c>
      <c r="E159" s="83"/>
      <c r="F159" s="83"/>
      <c r="G159" s="83"/>
      <c r="H159" s="83"/>
      <c r="I159" s="83"/>
      <c r="J159" s="83"/>
      <c r="K159" s="83"/>
      <c r="L159" s="83"/>
      <c r="M159" s="84"/>
      <c r="N159" s="53" t="s">
        <v>78</v>
      </c>
      <c r="O159" s="75">
        <v>1</v>
      </c>
      <c r="P159" s="76"/>
      <c r="Q159" s="67"/>
      <c r="R159" s="68"/>
      <c r="S159" s="72"/>
      <c r="T159" s="73"/>
      <c r="U159" s="74"/>
    </row>
    <row r="160" spans="1:21">
      <c r="A160" s="78"/>
      <c r="B160" s="80"/>
      <c r="C160" s="81"/>
      <c r="D160" s="85"/>
      <c r="E160" s="86"/>
      <c r="F160" s="86"/>
      <c r="G160" s="86"/>
      <c r="H160" s="86"/>
      <c r="I160" s="86"/>
      <c r="J160" s="86"/>
      <c r="K160" s="86"/>
      <c r="L160" s="86"/>
      <c r="M160" s="87"/>
      <c r="N160" s="91"/>
      <c r="O160" s="70" t="s">
        <v>18</v>
      </c>
      <c r="P160" s="71"/>
      <c r="Q160" s="67"/>
      <c r="R160" s="68"/>
      <c r="S160" s="67"/>
      <c r="T160" s="69"/>
      <c r="U160" s="68"/>
    </row>
    <row r="161" spans="1:21">
      <c r="A161" s="78"/>
      <c r="B161" s="80"/>
      <c r="C161" s="81"/>
      <c r="D161" s="85"/>
      <c r="E161" s="86"/>
      <c r="F161" s="86"/>
      <c r="G161" s="86"/>
      <c r="H161" s="86"/>
      <c r="I161" s="86"/>
      <c r="J161" s="86"/>
      <c r="K161" s="86"/>
      <c r="L161" s="86"/>
      <c r="M161" s="87"/>
      <c r="N161" s="91"/>
      <c r="O161" s="70" t="s">
        <v>19</v>
      </c>
      <c r="P161" s="71"/>
      <c r="Q161" s="67"/>
      <c r="R161" s="68"/>
      <c r="S161" s="67"/>
      <c r="T161" s="69"/>
      <c r="U161" s="68"/>
    </row>
    <row r="162" spans="1:21">
      <c r="A162" s="78"/>
      <c r="B162" s="80"/>
      <c r="C162" s="81"/>
      <c r="D162" s="85"/>
      <c r="E162" s="86"/>
      <c r="F162" s="86"/>
      <c r="G162" s="86"/>
      <c r="H162" s="86"/>
      <c r="I162" s="86"/>
      <c r="J162" s="86"/>
      <c r="K162" s="86"/>
      <c r="L162" s="86"/>
      <c r="M162" s="87"/>
      <c r="N162" s="91"/>
      <c r="O162" s="70" t="s">
        <v>20</v>
      </c>
      <c r="P162" s="71"/>
      <c r="Q162" s="67"/>
      <c r="R162" s="68"/>
      <c r="S162" s="67"/>
      <c r="T162" s="69"/>
      <c r="U162" s="68"/>
    </row>
    <row r="163" spans="1:21">
      <c r="A163" s="79"/>
      <c r="B163" s="57"/>
      <c r="C163" s="58"/>
      <c r="D163" s="88"/>
      <c r="E163" s="89"/>
      <c r="F163" s="89"/>
      <c r="G163" s="89"/>
      <c r="H163" s="89"/>
      <c r="I163" s="89"/>
      <c r="J163" s="89"/>
      <c r="K163" s="89"/>
      <c r="L163" s="89"/>
      <c r="M163" s="90"/>
      <c r="N163" s="54"/>
      <c r="O163" s="70" t="s">
        <v>21</v>
      </c>
      <c r="P163" s="71"/>
      <c r="Q163" s="67"/>
      <c r="R163" s="68"/>
      <c r="S163" s="67"/>
      <c r="T163" s="69"/>
      <c r="U163" s="68"/>
    </row>
    <row r="165" spans="1:21">
      <c r="A165" s="98" t="s">
        <v>79</v>
      </c>
      <c r="B165" s="99"/>
      <c r="C165" s="99"/>
      <c r="D165" s="99"/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99"/>
      <c r="P165" s="99"/>
      <c r="Q165" s="99"/>
      <c r="R165" s="99"/>
      <c r="S165" s="99"/>
      <c r="T165" s="99"/>
      <c r="U165" s="100"/>
    </row>
    <row r="166" spans="1:21">
      <c r="A166" s="98" t="s">
        <v>80</v>
      </c>
      <c r="B166" s="99"/>
      <c r="C166" s="99"/>
      <c r="D166" s="99"/>
      <c r="E166" s="99"/>
      <c r="F166" s="99"/>
      <c r="G166" s="99"/>
      <c r="H166" s="100"/>
      <c r="I166" s="101" t="s">
        <v>81</v>
      </c>
      <c r="J166" s="102"/>
      <c r="K166" s="101" t="s">
        <v>82</v>
      </c>
      <c r="L166" s="102"/>
      <c r="M166" s="101" t="s">
        <v>83</v>
      </c>
      <c r="N166" s="102"/>
      <c r="O166" s="101" t="s">
        <v>84</v>
      </c>
      <c r="P166" s="102"/>
      <c r="Q166" s="101" t="s">
        <v>85</v>
      </c>
      <c r="R166" s="102"/>
      <c r="S166" s="101" t="s">
        <v>86</v>
      </c>
      <c r="T166" s="103"/>
      <c r="U166" s="102"/>
    </row>
    <row r="167" spans="1:21">
      <c r="A167" s="98" t="s">
        <v>87</v>
      </c>
      <c r="B167" s="99"/>
      <c r="C167" s="99"/>
      <c r="D167" s="99"/>
      <c r="E167" s="99"/>
      <c r="F167" s="99"/>
      <c r="G167" s="99"/>
      <c r="H167" s="100"/>
      <c r="I167" s="107">
        <v>2.2499999999999999E-2</v>
      </c>
      <c r="J167" s="102"/>
      <c r="K167" s="104"/>
      <c r="L167" s="105"/>
      <c r="M167" s="104">
        <f>(S17+S22+S27+S32+S37+S45+S50+S55+S60+S65+S70+S81+S86+S91+S99+S107+S115+S120+S125+S133+S141+S146+S151+S156+S161)</f>
        <v>0</v>
      </c>
      <c r="N167" s="105"/>
      <c r="O167" s="104"/>
      <c r="P167" s="105"/>
      <c r="Q167" s="104"/>
      <c r="R167" s="105"/>
      <c r="S167" s="104">
        <f>I167*M167</f>
        <v>0</v>
      </c>
      <c r="T167" s="106"/>
      <c r="U167" s="105"/>
    </row>
    <row r="169" spans="1:21">
      <c r="A169" s="98"/>
      <c r="B169" s="99"/>
      <c r="C169" s="99"/>
      <c r="D169" s="99"/>
      <c r="E169" s="99"/>
      <c r="F169" s="99"/>
      <c r="G169" s="99"/>
      <c r="H169" s="99"/>
      <c r="I169" s="99"/>
      <c r="J169" s="100"/>
      <c r="K169" s="101" t="s">
        <v>82</v>
      </c>
      <c r="L169" s="102"/>
      <c r="M169" s="101" t="s">
        <v>83</v>
      </c>
      <c r="N169" s="102"/>
      <c r="O169" s="101" t="s">
        <v>84</v>
      </c>
      <c r="P169" s="102"/>
      <c r="Q169" s="101" t="s">
        <v>85</v>
      </c>
      <c r="R169" s="102"/>
      <c r="S169" s="101" t="s">
        <v>86</v>
      </c>
      <c r="T169" s="103"/>
      <c r="U169" s="102"/>
    </row>
    <row r="170" spans="1:21">
      <c r="A170" s="98" t="s">
        <v>88</v>
      </c>
      <c r="B170" s="99"/>
      <c r="C170" s="99"/>
      <c r="D170" s="99"/>
      <c r="E170" s="99"/>
      <c r="F170" s="99"/>
      <c r="G170" s="99"/>
      <c r="H170" s="99"/>
      <c r="I170" s="99"/>
      <c r="J170" s="100"/>
      <c r="K170" s="104"/>
      <c r="L170" s="105"/>
      <c r="M170" s="104"/>
      <c r="N170" s="105"/>
      <c r="O170" s="104"/>
      <c r="P170" s="105"/>
      <c r="Q170" s="104"/>
      <c r="R170" s="105"/>
      <c r="S170" s="104">
        <f>S15+S20+S25+S30+S35+S40+S48+S53+S58+S63+S68+S73+S79+S84+S89+S94+S97+S102+S105+S110+S113+S118+S123+S128+S131+S136+S139+S144+S149+S154+S159+S167</f>
        <v>0</v>
      </c>
      <c r="T170" s="106"/>
      <c r="U170" s="105"/>
    </row>
    <row r="171" spans="1:21">
      <c r="A171" s="98" t="s">
        <v>89</v>
      </c>
      <c r="B171" s="99"/>
      <c r="C171" s="99"/>
      <c r="D171" s="99"/>
      <c r="E171" s="99"/>
      <c r="F171" s="99"/>
      <c r="G171" s="99"/>
      <c r="H171" s="100"/>
      <c r="I171" s="108">
        <v>0</v>
      </c>
      <c r="J171" s="109"/>
      <c r="K171" s="104"/>
      <c r="L171" s="105"/>
      <c r="M171" s="104"/>
      <c r="N171" s="105"/>
      <c r="O171" s="104"/>
      <c r="P171" s="105"/>
      <c r="Q171" s="104"/>
      <c r="R171" s="105"/>
      <c r="S171" s="104">
        <f>S170*I171</f>
        <v>0</v>
      </c>
      <c r="T171" s="106"/>
      <c r="U171" s="105"/>
    </row>
    <row r="172" spans="1:21">
      <c r="A172" s="98" t="s">
        <v>90</v>
      </c>
      <c r="B172" s="99"/>
      <c r="C172" s="99"/>
      <c r="D172" s="99"/>
      <c r="E172" s="99"/>
      <c r="F172" s="99"/>
      <c r="G172" s="99"/>
      <c r="H172" s="100"/>
      <c r="I172" s="108">
        <v>0</v>
      </c>
      <c r="J172" s="109"/>
      <c r="K172" s="104"/>
      <c r="L172" s="105"/>
      <c r="M172" s="104"/>
      <c r="N172" s="105"/>
      <c r="O172" s="104"/>
      <c r="P172" s="105"/>
      <c r="Q172" s="104"/>
      <c r="R172" s="105"/>
      <c r="S172" s="104">
        <f>I172*(S170+S171)</f>
        <v>0</v>
      </c>
      <c r="T172" s="106"/>
      <c r="U172" s="105"/>
    </row>
    <row r="174" spans="1:21">
      <c r="A174" s="98" t="s">
        <v>91</v>
      </c>
      <c r="B174" s="99"/>
      <c r="C174" s="99"/>
      <c r="D174" s="99"/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100"/>
      <c r="Q174" s="104">
        <f>S170+S171+S172</f>
        <v>0</v>
      </c>
      <c r="R174" s="106"/>
      <c r="S174" s="106"/>
      <c r="T174" s="106"/>
      <c r="U174" s="105"/>
    </row>
    <row r="175" spans="1:21">
      <c r="A175" s="98" t="s">
        <v>92</v>
      </c>
      <c r="B175" s="99"/>
      <c r="C175" s="99"/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100"/>
      <c r="Q175" s="104">
        <f>Q174*19%</f>
        <v>0</v>
      </c>
      <c r="R175" s="106"/>
      <c r="S175" s="106"/>
      <c r="T175" s="106"/>
      <c r="U175" s="105"/>
    </row>
    <row r="176" spans="1:21">
      <c r="A176" s="98" t="s">
        <v>93</v>
      </c>
      <c r="B176" s="99"/>
      <c r="C176" s="99"/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100"/>
      <c r="Q176" s="104">
        <f>Q174+Q175</f>
        <v>0</v>
      </c>
      <c r="R176" s="106"/>
      <c r="S176" s="106"/>
      <c r="T176" s="106"/>
      <c r="U176" s="105"/>
    </row>
    <row r="178" spans="1:1">
      <c r="A178" s="1" t="s">
        <v>4</v>
      </c>
    </row>
  </sheetData>
  <sheetProtection formatCells="0" formatColumns="0" formatRows="0" insertColumns="0" insertRows="0" insertHyperlinks="0" deleteColumns="0" deleteRows="0" sort="0" autoFilter="0" pivotTables="0"/>
  <mergeCells count="645">
    <mergeCell ref="A176:P176"/>
    <mergeCell ref="Q176:U176"/>
    <mergeCell ref="B1:D1"/>
    <mergeCell ref="E1:Q1"/>
    <mergeCell ref="R1:Z3"/>
    <mergeCell ref="B2:D2"/>
    <mergeCell ref="E2:Q2"/>
    <mergeCell ref="B3:D3"/>
    <mergeCell ref="E3:Q3"/>
    <mergeCell ref="B4:D4"/>
    <mergeCell ref="E4:Q4"/>
    <mergeCell ref="Q172:R172"/>
    <mergeCell ref="S172:U172"/>
    <mergeCell ref="A174:P174"/>
    <mergeCell ref="Q174:U174"/>
    <mergeCell ref="A175:P175"/>
    <mergeCell ref="Q175:U175"/>
    <mergeCell ref="A172:H172"/>
    <mergeCell ref="I172:J172"/>
    <mergeCell ref="K172:L172"/>
    <mergeCell ref="M172:N172"/>
    <mergeCell ref="O172:P172"/>
    <mergeCell ref="S170:U170"/>
    <mergeCell ref="A171:H171"/>
    <mergeCell ref="I171:J171"/>
    <mergeCell ref="K171:L171"/>
    <mergeCell ref="M171:N171"/>
    <mergeCell ref="O171:P171"/>
    <mergeCell ref="Q171:R171"/>
    <mergeCell ref="S171:U171"/>
    <mergeCell ref="A170:J170"/>
    <mergeCell ref="K170:L170"/>
    <mergeCell ref="M170:N170"/>
    <mergeCell ref="O170:P170"/>
    <mergeCell ref="Q170:R170"/>
    <mergeCell ref="Q167:R167"/>
    <mergeCell ref="S167:U167"/>
    <mergeCell ref="A169:J169"/>
    <mergeCell ref="K169:L169"/>
    <mergeCell ref="M169:N169"/>
    <mergeCell ref="O169:P169"/>
    <mergeCell ref="Q169:R169"/>
    <mergeCell ref="S169:U169"/>
    <mergeCell ref="A167:H167"/>
    <mergeCell ref="I167:J167"/>
    <mergeCell ref="K167:L167"/>
    <mergeCell ref="M167:N167"/>
    <mergeCell ref="O167:P167"/>
    <mergeCell ref="Q163:R163"/>
    <mergeCell ref="S163:U163"/>
    <mergeCell ref="A165:U165"/>
    <mergeCell ref="A166:H166"/>
    <mergeCell ref="I166:J166"/>
    <mergeCell ref="K166:L166"/>
    <mergeCell ref="M166:N166"/>
    <mergeCell ref="O166:P166"/>
    <mergeCell ref="Q166:R166"/>
    <mergeCell ref="S166:U166"/>
    <mergeCell ref="A159:A163"/>
    <mergeCell ref="B159:C163"/>
    <mergeCell ref="D159:M163"/>
    <mergeCell ref="N159:N163"/>
    <mergeCell ref="O163:P163"/>
    <mergeCell ref="Q161:R161"/>
    <mergeCell ref="S161:U161"/>
    <mergeCell ref="O162:P162"/>
    <mergeCell ref="Q162:R162"/>
    <mergeCell ref="S162:U162"/>
    <mergeCell ref="Q159:R159"/>
    <mergeCell ref="S159:U159"/>
    <mergeCell ref="O160:P160"/>
    <mergeCell ref="Q160:R160"/>
    <mergeCell ref="S160:U160"/>
    <mergeCell ref="O159:P159"/>
    <mergeCell ref="O161:P161"/>
    <mergeCell ref="Q157:R157"/>
    <mergeCell ref="S157:U157"/>
    <mergeCell ref="O158:P158"/>
    <mergeCell ref="Q158:R158"/>
    <mergeCell ref="S158:U158"/>
    <mergeCell ref="Q153:R153"/>
    <mergeCell ref="S153:U153"/>
    <mergeCell ref="A154:A158"/>
    <mergeCell ref="B154:C158"/>
    <mergeCell ref="D154:M158"/>
    <mergeCell ref="N154:N158"/>
    <mergeCell ref="O154:P154"/>
    <mergeCell ref="Q154:R154"/>
    <mergeCell ref="S154:U154"/>
    <mergeCell ref="O155:P155"/>
    <mergeCell ref="Q155:R155"/>
    <mergeCell ref="S155:U155"/>
    <mergeCell ref="O156:P156"/>
    <mergeCell ref="Q156:R156"/>
    <mergeCell ref="S156:U156"/>
    <mergeCell ref="O157:P157"/>
    <mergeCell ref="A149:A153"/>
    <mergeCell ref="B149:C153"/>
    <mergeCell ref="D149:M153"/>
    <mergeCell ref="N149:N153"/>
    <mergeCell ref="O149:P149"/>
    <mergeCell ref="O151:P151"/>
    <mergeCell ref="O153:P153"/>
    <mergeCell ref="Q147:R147"/>
    <mergeCell ref="S147:U147"/>
    <mergeCell ref="O148:P148"/>
    <mergeCell ref="Q148:R148"/>
    <mergeCell ref="S148:U148"/>
    <mergeCell ref="Q151:R151"/>
    <mergeCell ref="S151:U151"/>
    <mergeCell ref="O152:P152"/>
    <mergeCell ref="Q152:R152"/>
    <mergeCell ref="S152:U152"/>
    <mergeCell ref="Q149:R149"/>
    <mergeCell ref="S149:U149"/>
    <mergeCell ref="O150:P150"/>
    <mergeCell ref="Q150:R150"/>
    <mergeCell ref="S150:U150"/>
    <mergeCell ref="Q143:R143"/>
    <mergeCell ref="S143:U143"/>
    <mergeCell ref="A144:A148"/>
    <mergeCell ref="B144:C148"/>
    <mergeCell ref="D144:M148"/>
    <mergeCell ref="N144:N148"/>
    <mergeCell ref="O144:P144"/>
    <mergeCell ref="Q144:R144"/>
    <mergeCell ref="S144:U144"/>
    <mergeCell ref="O145:P145"/>
    <mergeCell ref="Q145:R145"/>
    <mergeCell ref="S145:U145"/>
    <mergeCell ref="O146:P146"/>
    <mergeCell ref="Q146:R146"/>
    <mergeCell ref="S146:U146"/>
    <mergeCell ref="O147:P147"/>
    <mergeCell ref="A139:A143"/>
    <mergeCell ref="B139:C143"/>
    <mergeCell ref="D139:M143"/>
    <mergeCell ref="N139:N143"/>
    <mergeCell ref="O143:P143"/>
    <mergeCell ref="Q141:R141"/>
    <mergeCell ref="S141:U141"/>
    <mergeCell ref="O142:P142"/>
    <mergeCell ref="Q142:R142"/>
    <mergeCell ref="S142:U142"/>
    <mergeCell ref="Q139:R139"/>
    <mergeCell ref="S139:U139"/>
    <mergeCell ref="O140:P140"/>
    <mergeCell ref="Q140:R140"/>
    <mergeCell ref="S140:U140"/>
    <mergeCell ref="O139:P139"/>
    <mergeCell ref="O141:P141"/>
    <mergeCell ref="Q135:R135"/>
    <mergeCell ref="S135:U135"/>
    <mergeCell ref="A136:A138"/>
    <mergeCell ref="B136:C138"/>
    <mergeCell ref="D136:M138"/>
    <mergeCell ref="N136:N138"/>
    <mergeCell ref="O136:P136"/>
    <mergeCell ref="Q136:R136"/>
    <mergeCell ref="S136:U136"/>
    <mergeCell ref="O137:P137"/>
    <mergeCell ref="Q137:R137"/>
    <mergeCell ref="S137:U137"/>
    <mergeCell ref="O138:P138"/>
    <mergeCell ref="Q138:R138"/>
    <mergeCell ref="S138:U138"/>
    <mergeCell ref="A131:A135"/>
    <mergeCell ref="B131:C135"/>
    <mergeCell ref="D131:M135"/>
    <mergeCell ref="N131:N135"/>
    <mergeCell ref="O135:P135"/>
    <mergeCell ref="Q133:R133"/>
    <mergeCell ref="S133:U133"/>
    <mergeCell ref="O134:P134"/>
    <mergeCell ref="Q134:R134"/>
    <mergeCell ref="S134:U134"/>
    <mergeCell ref="Q131:R131"/>
    <mergeCell ref="S131:U131"/>
    <mergeCell ref="O132:P132"/>
    <mergeCell ref="Q132:R132"/>
    <mergeCell ref="S132:U132"/>
    <mergeCell ref="O131:P131"/>
    <mergeCell ref="O133:P133"/>
    <mergeCell ref="Q127:R127"/>
    <mergeCell ref="S127:U127"/>
    <mergeCell ref="A128:A130"/>
    <mergeCell ref="B128:C130"/>
    <mergeCell ref="D128:M130"/>
    <mergeCell ref="N128:N130"/>
    <mergeCell ref="O128:P128"/>
    <mergeCell ref="Q128:R128"/>
    <mergeCell ref="S128:U128"/>
    <mergeCell ref="O129:P129"/>
    <mergeCell ref="Q129:R129"/>
    <mergeCell ref="S129:U129"/>
    <mergeCell ref="O130:P130"/>
    <mergeCell ref="Q130:R130"/>
    <mergeCell ref="S130:U130"/>
    <mergeCell ref="A123:A127"/>
    <mergeCell ref="B123:C127"/>
    <mergeCell ref="D123:M127"/>
    <mergeCell ref="N123:N127"/>
    <mergeCell ref="O127:P127"/>
    <mergeCell ref="Q125:R125"/>
    <mergeCell ref="S125:U125"/>
    <mergeCell ref="O126:P126"/>
    <mergeCell ref="Q126:R126"/>
    <mergeCell ref="S126:U126"/>
    <mergeCell ref="Q123:R123"/>
    <mergeCell ref="S123:U123"/>
    <mergeCell ref="O124:P124"/>
    <mergeCell ref="Q124:R124"/>
    <mergeCell ref="S124:U124"/>
    <mergeCell ref="O123:P123"/>
    <mergeCell ref="O125:P125"/>
    <mergeCell ref="Q121:R121"/>
    <mergeCell ref="S121:U121"/>
    <mergeCell ref="O122:P122"/>
    <mergeCell ref="Q122:R122"/>
    <mergeCell ref="S122:U122"/>
    <mergeCell ref="Q117:R117"/>
    <mergeCell ref="S117:U117"/>
    <mergeCell ref="A118:A122"/>
    <mergeCell ref="B118:C122"/>
    <mergeCell ref="D118:M122"/>
    <mergeCell ref="N118:N122"/>
    <mergeCell ref="O118:P118"/>
    <mergeCell ref="Q118:R118"/>
    <mergeCell ref="S118:U118"/>
    <mergeCell ref="O119:P119"/>
    <mergeCell ref="Q119:R119"/>
    <mergeCell ref="S119:U119"/>
    <mergeCell ref="O120:P120"/>
    <mergeCell ref="Q120:R120"/>
    <mergeCell ref="S120:U120"/>
    <mergeCell ref="O121:P121"/>
    <mergeCell ref="A113:A117"/>
    <mergeCell ref="B113:C117"/>
    <mergeCell ref="D113:M117"/>
    <mergeCell ref="Q115:R115"/>
    <mergeCell ref="S115:U115"/>
    <mergeCell ref="O116:P116"/>
    <mergeCell ref="Q116:R116"/>
    <mergeCell ref="S116:U116"/>
    <mergeCell ref="Q113:R113"/>
    <mergeCell ref="S113:U113"/>
    <mergeCell ref="O114:P114"/>
    <mergeCell ref="Q114:R114"/>
    <mergeCell ref="S114:U114"/>
    <mergeCell ref="N113:N117"/>
    <mergeCell ref="O113:P113"/>
    <mergeCell ref="O115:P115"/>
    <mergeCell ref="O117:P117"/>
    <mergeCell ref="Q109:R109"/>
    <mergeCell ref="S109:U109"/>
    <mergeCell ref="A110:A112"/>
    <mergeCell ref="B110:C112"/>
    <mergeCell ref="D110:M112"/>
    <mergeCell ref="N110:N112"/>
    <mergeCell ref="O110:P110"/>
    <mergeCell ref="Q110:R110"/>
    <mergeCell ref="S110:U110"/>
    <mergeCell ref="O111:P111"/>
    <mergeCell ref="Q111:R111"/>
    <mergeCell ref="S111:U111"/>
    <mergeCell ref="O112:P112"/>
    <mergeCell ref="Q112:R112"/>
    <mergeCell ref="S112:U112"/>
    <mergeCell ref="A105:A109"/>
    <mergeCell ref="B105:C109"/>
    <mergeCell ref="D105:M109"/>
    <mergeCell ref="N105:N109"/>
    <mergeCell ref="O109:P109"/>
    <mergeCell ref="Q107:R107"/>
    <mergeCell ref="S107:U107"/>
    <mergeCell ref="O108:P108"/>
    <mergeCell ref="Q108:R108"/>
    <mergeCell ref="S108:U108"/>
    <mergeCell ref="Q105:R105"/>
    <mergeCell ref="S105:U105"/>
    <mergeCell ref="O106:P106"/>
    <mergeCell ref="Q106:R106"/>
    <mergeCell ref="S106:U106"/>
    <mergeCell ref="O105:P105"/>
    <mergeCell ref="O107:P107"/>
    <mergeCell ref="Q101:R101"/>
    <mergeCell ref="S101:U101"/>
    <mergeCell ref="A102:A104"/>
    <mergeCell ref="B102:C104"/>
    <mergeCell ref="D102:M104"/>
    <mergeCell ref="N102:N104"/>
    <mergeCell ref="O102:P102"/>
    <mergeCell ref="Q102:R102"/>
    <mergeCell ref="S102:U102"/>
    <mergeCell ref="O103:P103"/>
    <mergeCell ref="Q103:R103"/>
    <mergeCell ref="S103:U103"/>
    <mergeCell ref="O104:P104"/>
    <mergeCell ref="Q104:R104"/>
    <mergeCell ref="S104:U104"/>
    <mergeCell ref="A97:A101"/>
    <mergeCell ref="B97:C101"/>
    <mergeCell ref="D97:M101"/>
    <mergeCell ref="N97:N101"/>
    <mergeCell ref="O101:P101"/>
    <mergeCell ref="Q99:R99"/>
    <mergeCell ref="S99:U99"/>
    <mergeCell ref="O100:P100"/>
    <mergeCell ref="Q100:R100"/>
    <mergeCell ref="S100:U100"/>
    <mergeCell ref="Q97:R97"/>
    <mergeCell ref="S97:U97"/>
    <mergeCell ref="O98:P98"/>
    <mergeCell ref="Q98:R98"/>
    <mergeCell ref="S98:U98"/>
    <mergeCell ref="O97:P97"/>
    <mergeCell ref="O99:P99"/>
    <mergeCell ref="Q93:R93"/>
    <mergeCell ref="S93:U93"/>
    <mergeCell ref="A94:A96"/>
    <mergeCell ref="B94:C96"/>
    <mergeCell ref="D94:M96"/>
    <mergeCell ref="N94:N96"/>
    <mergeCell ref="O94:P94"/>
    <mergeCell ref="Q94:R94"/>
    <mergeCell ref="S94:U94"/>
    <mergeCell ref="O95:P95"/>
    <mergeCell ref="Q95:R95"/>
    <mergeCell ref="S95:U95"/>
    <mergeCell ref="O96:P96"/>
    <mergeCell ref="Q96:R96"/>
    <mergeCell ref="S96:U96"/>
    <mergeCell ref="A89:A93"/>
    <mergeCell ref="B89:C93"/>
    <mergeCell ref="D89:M93"/>
    <mergeCell ref="N89:N93"/>
    <mergeCell ref="O93:P93"/>
    <mergeCell ref="A79:A83"/>
    <mergeCell ref="B79:C83"/>
    <mergeCell ref="D79:M83"/>
    <mergeCell ref="Q91:R91"/>
    <mergeCell ref="S91:U91"/>
    <mergeCell ref="O92:P92"/>
    <mergeCell ref="Q92:R92"/>
    <mergeCell ref="S92:U92"/>
    <mergeCell ref="Q89:R89"/>
    <mergeCell ref="S89:U89"/>
    <mergeCell ref="O90:P90"/>
    <mergeCell ref="Q90:R90"/>
    <mergeCell ref="S90:U90"/>
    <mergeCell ref="O89:P89"/>
    <mergeCell ref="O91:P91"/>
    <mergeCell ref="A84:A88"/>
    <mergeCell ref="B84:C88"/>
    <mergeCell ref="D84:M88"/>
    <mergeCell ref="N84:N88"/>
    <mergeCell ref="O84:P84"/>
    <mergeCell ref="Q84:R84"/>
    <mergeCell ref="S84:U84"/>
    <mergeCell ref="O85:P85"/>
    <mergeCell ref="Q85:R85"/>
    <mergeCell ref="S85:U85"/>
    <mergeCell ref="O86:P86"/>
    <mergeCell ref="Q86:R86"/>
    <mergeCell ref="S86:U86"/>
    <mergeCell ref="O87:P87"/>
    <mergeCell ref="Q79:R79"/>
    <mergeCell ref="S79:U79"/>
    <mergeCell ref="O80:P80"/>
    <mergeCell ref="Q80:R80"/>
    <mergeCell ref="S80:U80"/>
    <mergeCell ref="Q87:R87"/>
    <mergeCell ref="S87:U87"/>
    <mergeCell ref="O88:P88"/>
    <mergeCell ref="Q88:R88"/>
    <mergeCell ref="S88:U88"/>
    <mergeCell ref="Q83:R83"/>
    <mergeCell ref="S83:U83"/>
    <mergeCell ref="N79:N83"/>
    <mergeCell ref="O79:P79"/>
    <mergeCell ref="O81:P81"/>
    <mergeCell ref="O83:P83"/>
    <mergeCell ref="Q75:R75"/>
    <mergeCell ref="S75:U75"/>
    <mergeCell ref="A76:A78"/>
    <mergeCell ref="B76:C78"/>
    <mergeCell ref="D76:M78"/>
    <mergeCell ref="N76:N78"/>
    <mergeCell ref="O76:P76"/>
    <mergeCell ref="Q76:R76"/>
    <mergeCell ref="S76:U76"/>
    <mergeCell ref="O77:P77"/>
    <mergeCell ref="Q77:R77"/>
    <mergeCell ref="S77:U77"/>
    <mergeCell ref="O78:P78"/>
    <mergeCell ref="Q78:R78"/>
    <mergeCell ref="S78:U78"/>
    <mergeCell ref="Q81:R81"/>
    <mergeCell ref="S81:U81"/>
    <mergeCell ref="O82:P82"/>
    <mergeCell ref="Q82:R82"/>
    <mergeCell ref="S82:U82"/>
    <mergeCell ref="Q73:R73"/>
    <mergeCell ref="S73:U73"/>
    <mergeCell ref="O74:P74"/>
    <mergeCell ref="Q74:R74"/>
    <mergeCell ref="S74:U74"/>
    <mergeCell ref="A73:A75"/>
    <mergeCell ref="B73:C75"/>
    <mergeCell ref="D73:M75"/>
    <mergeCell ref="N73:N75"/>
    <mergeCell ref="O73:P73"/>
    <mergeCell ref="O75:P75"/>
    <mergeCell ref="Q71:R71"/>
    <mergeCell ref="S71:U71"/>
    <mergeCell ref="O72:P72"/>
    <mergeCell ref="Q72:R72"/>
    <mergeCell ref="S72:U72"/>
    <mergeCell ref="Q67:R67"/>
    <mergeCell ref="S67:U67"/>
    <mergeCell ref="A68:A72"/>
    <mergeCell ref="B68:C72"/>
    <mergeCell ref="D68:M72"/>
    <mergeCell ref="N68:N72"/>
    <mergeCell ref="O68:P68"/>
    <mergeCell ref="Q68:R68"/>
    <mergeCell ref="S68:U68"/>
    <mergeCell ref="O69:P69"/>
    <mergeCell ref="Q69:R69"/>
    <mergeCell ref="S69:U69"/>
    <mergeCell ref="O70:P70"/>
    <mergeCell ref="Q70:R70"/>
    <mergeCell ref="S70:U70"/>
    <mergeCell ref="O71:P71"/>
    <mergeCell ref="A63:A67"/>
    <mergeCell ref="B63:C67"/>
    <mergeCell ref="D63:M67"/>
    <mergeCell ref="N63:N67"/>
    <mergeCell ref="O63:P63"/>
    <mergeCell ref="O65:P65"/>
    <mergeCell ref="O67:P67"/>
    <mergeCell ref="Q61:R61"/>
    <mergeCell ref="S61:U61"/>
    <mergeCell ref="O62:P62"/>
    <mergeCell ref="Q62:R62"/>
    <mergeCell ref="S62:U62"/>
    <mergeCell ref="Q65:R65"/>
    <mergeCell ref="S65:U65"/>
    <mergeCell ref="O66:P66"/>
    <mergeCell ref="Q66:R66"/>
    <mergeCell ref="S66:U66"/>
    <mergeCell ref="Q63:R63"/>
    <mergeCell ref="S63:U63"/>
    <mergeCell ref="O64:P64"/>
    <mergeCell ref="Q64:R64"/>
    <mergeCell ref="S64:U64"/>
    <mergeCell ref="Q57:R57"/>
    <mergeCell ref="S57:U57"/>
    <mergeCell ref="A58:A62"/>
    <mergeCell ref="B58:C62"/>
    <mergeCell ref="D58:M62"/>
    <mergeCell ref="N58:N62"/>
    <mergeCell ref="O58:P58"/>
    <mergeCell ref="Q58:R58"/>
    <mergeCell ref="S58:U58"/>
    <mergeCell ref="O59:P59"/>
    <mergeCell ref="Q59:R59"/>
    <mergeCell ref="S59:U59"/>
    <mergeCell ref="O60:P60"/>
    <mergeCell ref="Q60:R60"/>
    <mergeCell ref="S60:U60"/>
    <mergeCell ref="O61:P61"/>
    <mergeCell ref="A53:A57"/>
    <mergeCell ref="B53:C57"/>
    <mergeCell ref="D53:M57"/>
    <mergeCell ref="N53:N57"/>
    <mergeCell ref="O57:P57"/>
    <mergeCell ref="Q55:R55"/>
    <mergeCell ref="S55:U55"/>
    <mergeCell ref="O56:P56"/>
    <mergeCell ref="Q56:R56"/>
    <mergeCell ref="S56:U56"/>
    <mergeCell ref="Q53:R53"/>
    <mergeCell ref="S53:U53"/>
    <mergeCell ref="O54:P54"/>
    <mergeCell ref="Q54:R54"/>
    <mergeCell ref="S54:U54"/>
    <mergeCell ref="O53:P53"/>
    <mergeCell ref="O55:P55"/>
    <mergeCell ref="Q51:R51"/>
    <mergeCell ref="S51:U51"/>
    <mergeCell ref="O52:P52"/>
    <mergeCell ref="Q52:R52"/>
    <mergeCell ref="S52:U52"/>
    <mergeCell ref="Q47:R47"/>
    <mergeCell ref="S47:U47"/>
    <mergeCell ref="A48:A52"/>
    <mergeCell ref="B48:C52"/>
    <mergeCell ref="D48:M52"/>
    <mergeCell ref="N48:N52"/>
    <mergeCell ref="O48:P48"/>
    <mergeCell ref="Q48:R48"/>
    <mergeCell ref="S48:U48"/>
    <mergeCell ref="O49:P49"/>
    <mergeCell ref="Q49:R49"/>
    <mergeCell ref="S49:U49"/>
    <mergeCell ref="O50:P50"/>
    <mergeCell ref="Q50:R50"/>
    <mergeCell ref="S50:U50"/>
    <mergeCell ref="O51:P51"/>
    <mergeCell ref="A43:A47"/>
    <mergeCell ref="B43:C47"/>
    <mergeCell ref="D43:M47"/>
    <mergeCell ref="Q45:R45"/>
    <mergeCell ref="S45:U45"/>
    <mergeCell ref="O46:P46"/>
    <mergeCell ref="Q46:R46"/>
    <mergeCell ref="S46:U46"/>
    <mergeCell ref="Q43:R43"/>
    <mergeCell ref="S43:U43"/>
    <mergeCell ref="O44:P44"/>
    <mergeCell ref="Q44:R44"/>
    <mergeCell ref="S44:U44"/>
    <mergeCell ref="N43:N47"/>
    <mergeCell ref="O43:P43"/>
    <mergeCell ref="O45:P45"/>
    <mergeCell ref="O47:P47"/>
    <mergeCell ref="Q39:R39"/>
    <mergeCell ref="S39:U39"/>
    <mergeCell ref="A40:A42"/>
    <mergeCell ref="B40:C42"/>
    <mergeCell ref="D40:M42"/>
    <mergeCell ref="N40:N42"/>
    <mergeCell ref="O40:P40"/>
    <mergeCell ref="Q40:R40"/>
    <mergeCell ref="S40:U40"/>
    <mergeCell ref="O41:P41"/>
    <mergeCell ref="Q41:R41"/>
    <mergeCell ref="S41:U41"/>
    <mergeCell ref="O42:P42"/>
    <mergeCell ref="Q42:R42"/>
    <mergeCell ref="S42:U42"/>
    <mergeCell ref="A35:A39"/>
    <mergeCell ref="B35:C39"/>
    <mergeCell ref="D35:M39"/>
    <mergeCell ref="N35:N39"/>
    <mergeCell ref="O39:P39"/>
    <mergeCell ref="Q37:R37"/>
    <mergeCell ref="S37:U37"/>
    <mergeCell ref="O38:P38"/>
    <mergeCell ref="Q38:R38"/>
    <mergeCell ref="S38:U38"/>
    <mergeCell ref="Q35:R35"/>
    <mergeCell ref="S35:U35"/>
    <mergeCell ref="O36:P36"/>
    <mergeCell ref="Q36:R36"/>
    <mergeCell ref="S36:U36"/>
    <mergeCell ref="O35:P35"/>
    <mergeCell ref="O37:P37"/>
    <mergeCell ref="Q33:R33"/>
    <mergeCell ref="S33:U33"/>
    <mergeCell ref="O34:P34"/>
    <mergeCell ref="Q34:R34"/>
    <mergeCell ref="S34:U34"/>
    <mergeCell ref="Q29:R29"/>
    <mergeCell ref="S29:U29"/>
    <mergeCell ref="A30:A34"/>
    <mergeCell ref="B30:C34"/>
    <mergeCell ref="D30:M34"/>
    <mergeCell ref="N30:N34"/>
    <mergeCell ref="O30:P30"/>
    <mergeCell ref="Q30:R30"/>
    <mergeCell ref="S30:U30"/>
    <mergeCell ref="O31:P31"/>
    <mergeCell ref="Q31:R31"/>
    <mergeCell ref="S31:U31"/>
    <mergeCell ref="O32:P32"/>
    <mergeCell ref="Q32:R32"/>
    <mergeCell ref="S32:U32"/>
    <mergeCell ref="O33:P33"/>
    <mergeCell ref="A25:A29"/>
    <mergeCell ref="B25:C29"/>
    <mergeCell ref="D25:M29"/>
    <mergeCell ref="N25:N29"/>
    <mergeCell ref="O25:P25"/>
    <mergeCell ref="O27:P27"/>
    <mergeCell ref="O29:P29"/>
    <mergeCell ref="Q23:R23"/>
    <mergeCell ref="S23:U23"/>
    <mergeCell ref="O24:P24"/>
    <mergeCell ref="Q24:R24"/>
    <mergeCell ref="S24:U24"/>
    <mergeCell ref="Q27:R27"/>
    <mergeCell ref="S27:U27"/>
    <mergeCell ref="O28:P28"/>
    <mergeCell ref="Q28:R28"/>
    <mergeCell ref="S28:U28"/>
    <mergeCell ref="Q25:R25"/>
    <mergeCell ref="S25:U25"/>
    <mergeCell ref="O26:P26"/>
    <mergeCell ref="Q26:R26"/>
    <mergeCell ref="S26:U26"/>
    <mergeCell ref="Q19:R19"/>
    <mergeCell ref="S19:U19"/>
    <mergeCell ref="A20:A24"/>
    <mergeCell ref="B20:C24"/>
    <mergeCell ref="D20:M24"/>
    <mergeCell ref="N20:N24"/>
    <mergeCell ref="O20:P20"/>
    <mergeCell ref="Q20:R20"/>
    <mergeCell ref="S20:U20"/>
    <mergeCell ref="O21:P21"/>
    <mergeCell ref="Q21:R21"/>
    <mergeCell ref="S21:U21"/>
    <mergeCell ref="O22:P22"/>
    <mergeCell ref="Q22:R22"/>
    <mergeCell ref="S22:U22"/>
    <mergeCell ref="O23:P23"/>
    <mergeCell ref="A15:A19"/>
    <mergeCell ref="B15:C19"/>
    <mergeCell ref="D15:M19"/>
    <mergeCell ref="N15:N19"/>
    <mergeCell ref="O19:P19"/>
    <mergeCell ref="Q17:R17"/>
    <mergeCell ref="S17:U17"/>
    <mergeCell ref="O18:P18"/>
    <mergeCell ref="Q18:R18"/>
    <mergeCell ref="S18:U18"/>
    <mergeCell ref="Q15:R15"/>
    <mergeCell ref="S15:U15"/>
    <mergeCell ref="O16:P16"/>
    <mergeCell ref="Q16:R16"/>
    <mergeCell ref="S16:U16"/>
    <mergeCell ref="O15:P15"/>
    <mergeCell ref="O17:P17"/>
    <mergeCell ref="A8:U10"/>
    <mergeCell ref="A12:P12"/>
    <mergeCell ref="Q12:U12"/>
    <mergeCell ref="A13:A14"/>
    <mergeCell ref="B13:C14"/>
    <mergeCell ref="D13:M14"/>
    <mergeCell ref="N13:N14"/>
    <mergeCell ref="O13:P14"/>
    <mergeCell ref="Q13:R14"/>
    <mergeCell ref="S13:U14"/>
  </mergeCells>
  <printOptions horizontalCentered="1"/>
  <pageMargins left="0" right="0.31496062992125984" top="0.35433070866141736" bottom="0.55118110236220474" header="0.31496062992125984" footer="0.31496062992125984"/>
  <pageSetup paperSize="9" scale="75" fitToWidth="2" fitToHeight="0" orientation="landscape" r:id="rId1"/>
  <rowBreaks count="3" manualBreakCount="3">
    <brk id="50" max="16383" man="1"/>
    <brk id="103" max="16383" man="1"/>
    <brk id="1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80"/>
  <sheetViews>
    <sheetView topLeftCell="A68" workbookViewId="0">
      <selection activeCell="Q79" sqref="Q79"/>
    </sheetView>
  </sheetViews>
  <sheetFormatPr defaultColWidth="6" defaultRowHeight="12.75"/>
  <sheetData>
    <row r="1" spans="1:27" ht="12" customHeight="1">
      <c r="A1" s="2"/>
      <c r="B1" s="110" t="s">
        <v>115</v>
      </c>
      <c r="C1" s="110"/>
      <c r="D1" s="110"/>
      <c r="E1" s="110" t="s">
        <v>116</v>
      </c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2"/>
    </row>
    <row r="2" spans="1:27" ht="28.5" customHeight="1">
      <c r="A2" s="2"/>
      <c r="B2" s="110" t="s">
        <v>117</v>
      </c>
      <c r="C2" s="110"/>
      <c r="D2" s="110"/>
      <c r="E2" s="110" t="s">
        <v>118</v>
      </c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2"/>
    </row>
    <row r="3" spans="1:27" ht="28.5" customHeight="1">
      <c r="A3" s="2"/>
      <c r="B3" s="110" t="s">
        <v>119</v>
      </c>
      <c r="C3" s="110"/>
      <c r="D3" s="110"/>
      <c r="E3" s="110" t="s">
        <v>120</v>
      </c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2"/>
    </row>
    <row r="4" spans="1:27" ht="12" customHeight="1">
      <c r="A4" s="2"/>
      <c r="B4" s="110" t="s">
        <v>121</v>
      </c>
      <c r="C4" s="110"/>
      <c r="D4" s="110"/>
      <c r="E4" s="110" t="s">
        <v>3</v>
      </c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2"/>
      <c r="S4" s="2"/>
      <c r="T4" s="2"/>
      <c r="U4" s="2"/>
      <c r="V4" s="2"/>
      <c r="W4" s="2"/>
      <c r="X4" s="2"/>
      <c r="Y4" s="2"/>
      <c r="Z4" s="2"/>
      <c r="AA4" s="2"/>
    </row>
    <row r="7" spans="1:27">
      <c r="A7" s="41" t="s">
        <v>5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3"/>
    </row>
    <row r="8" spans="1:27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6"/>
    </row>
    <row r="9" spans="1:27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9"/>
    </row>
    <row r="11" spans="1:27">
      <c r="A11" s="50" t="s">
        <v>6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2"/>
      <c r="Q11" s="50" t="s">
        <v>7</v>
      </c>
      <c r="R11" s="51"/>
      <c r="S11" s="51"/>
      <c r="T11" s="51"/>
      <c r="U11" s="52"/>
    </row>
    <row r="12" spans="1:27">
      <c r="A12" s="53" t="s">
        <v>8</v>
      </c>
      <c r="B12" s="55" t="s">
        <v>9</v>
      </c>
      <c r="C12" s="56"/>
      <c r="D12" s="55" t="s">
        <v>10</v>
      </c>
      <c r="E12" s="59"/>
      <c r="F12" s="59"/>
      <c r="G12" s="59"/>
      <c r="H12" s="59"/>
      <c r="I12" s="59"/>
      <c r="J12" s="59"/>
      <c r="K12" s="59"/>
      <c r="L12" s="59"/>
      <c r="M12" s="56"/>
      <c r="N12" s="53" t="s">
        <v>11</v>
      </c>
      <c r="O12" s="55" t="s">
        <v>12</v>
      </c>
      <c r="P12" s="56"/>
      <c r="Q12" s="61" t="s">
        <v>13</v>
      </c>
      <c r="R12" s="62"/>
      <c r="S12" s="61" t="s">
        <v>14</v>
      </c>
      <c r="T12" s="65"/>
      <c r="U12" s="62"/>
    </row>
    <row r="13" spans="1:27">
      <c r="A13" s="54"/>
      <c r="B13" s="57"/>
      <c r="C13" s="58"/>
      <c r="D13" s="57"/>
      <c r="E13" s="60"/>
      <c r="F13" s="60"/>
      <c r="G13" s="60"/>
      <c r="H13" s="60"/>
      <c r="I13" s="60"/>
      <c r="J13" s="60"/>
      <c r="K13" s="60"/>
      <c r="L13" s="60"/>
      <c r="M13" s="58"/>
      <c r="N13" s="54"/>
      <c r="O13" s="57"/>
      <c r="P13" s="58"/>
      <c r="Q13" s="63"/>
      <c r="R13" s="64"/>
      <c r="S13" s="63"/>
      <c r="T13" s="66"/>
      <c r="U13" s="64"/>
    </row>
    <row r="14" spans="1:27">
      <c r="A14" s="77">
        <v>1</v>
      </c>
      <c r="B14" s="55" t="s">
        <v>94</v>
      </c>
      <c r="C14" s="56"/>
      <c r="D14" s="82" t="s">
        <v>95</v>
      </c>
      <c r="E14" s="83"/>
      <c r="F14" s="83"/>
      <c r="G14" s="83"/>
      <c r="H14" s="83"/>
      <c r="I14" s="83"/>
      <c r="J14" s="83"/>
      <c r="K14" s="83"/>
      <c r="L14" s="83"/>
      <c r="M14" s="84"/>
      <c r="N14" s="53" t="s">
        <v>63</v>
      </c>
      <c r="O14" s="75">
        <v>25890</v>
      </c>
      <c r="P14" s="76"/>
      <c r="Q14" s="67"/>
      <c r="R14" s="68"/>
      <c r="S14" s="72"/>
      <c r="T14" s="73"/>
      <c r="U14" s="74"/>
    </row>
    <row r="15" spans="1:27">
      <c r="A15" s="78"/>
      <c r="B15" s="80"/>
      <c r="C15" s="81"/>
      <c r="D15" s="85"/>
      <c r="E15" s="86"/>
      <c r="F15" s="86"/>
      <c r="G15" s="86"/>
      <c r="H15" s="86"/>
      <c r="I15" s="86"/>
      <c r="J15" s="86"/>
      <c r="K15" s="86"/>
      <c r="L15" s="86"/>
      <c r="M15" s="87"/>
      <c r="N15" s="91"/>
      <c r="O15" s="70" t="s">
        <v>18</v>
      </c>
      <c r="P15" s="71"/>
      <c r="Q15" s="67"/>
      <c r="R15" s="68"/>
      <c r="S15" s="67"/>
      <c r="T15" s="69"/>
      <c r="U15" s="68"/>
    </row>
    <row r="16" spans="1:27">
      <c r="A16" s="78"/>
      <c r="B16" s="80"/>
      <c r="C16" s="81"/>
      <c r="D16" s="85"/>
      <c r="E16" s="86"/>
      <c r="F16" s="86"/>
      <c r="G16" s="86"/>
      <c r="H16" s="86"/>
      <c r="I16" s="86"/>
      <c r="J16" s="86"/>
      <c r="K16" s="86"/>
      <c r="L16" s="86"/>
      <c r="M16" s="87"/>
      <c r="N16" s="91"/>
      <c r="O16" s="70" t="s">
        <v>19</v>
      </c>
      <c r="P16" s="71"/>
      <c r="Q16" s="67"/>
      <c r="R16" s="68"/>
      <c r="S16" s="67"/>
      <c r="T16" s="69"/>
      <c r="U16" s="68"/>
    </row>
    <row r="17" spans="1:21">
      <c r="A17" s="78"/>
      <c r="B17" s="80"/>
      <c r="C17" s="81"/>
      <c r="D17" s="85"/>
      <c r="E17" s="86"/>
      <c r="F17" s="86"/>
      <c r="G17" s="86"/>
      <c r="H17" s="86"/>
      <c r="I17" s="86"/>
      <c r="J17" s="86"/>
      <c r="K17" s="86"/>
      <c r="L17" s="86"/>
      <c r="M17" s="87"/>
      <c r="N17" s="91"/>
      <c r="O17" s="70" t="s">
        <v>20</v>
      </c>
      <c r="P17" s="71"/>
      <c r="Q17" s="67"/>
      <c r="R17" s="68"/>
      <c r="S17" s="67"/>
      <c r="T17" s="69"/>
      <c r="U17" s="68"/>
    </row>
    <row r="18" spans="1:21">
      <c r="A18" s="79"/>
      <c r="B18" s="57"/>
      <c r="C18" s="58"/>
      <c r="D18" s="88"/>
      <c r="E18" s="89"/>
      <c r="F18" s="89"/>
      <c r="G18" s="89"/>
      <c r="H18" s="89"/>
      <c r="I18" s="89"/>
      <c r="J18" s="89"/>
      <c r="K18" s="89"/>
      <c r="L18" s="89"/>
      <c r="M18" s="90"/>
      <c r="N18" s="54"/>
      <c r="O18" s="70" t="s">
        <v>21</v>
      </c>
      <c r="P18" s="71"/>
      <c r="Q18" s="67"/>
      <c r="R18" s="68"/>
      <c r="S18" s="67"/>
      <c r="T18" s="69"/>
      <c r="U18" s="68"/>
    </row>
    <row r="19" spans="1:21">
      <c r="A19" s="77">
        <v>2</v>
      </c>
      <c r="B19" s="55" t="s">
        <v>96</v>
      </c>
      <c r="C19" s="56"/>
      <c r="D19" s="82" t="s">
        <v>97</v>
      </c>
      <c r="E19" s="83"/>
      <c r="F19" s="83"/>
      <c r="G19" s="83"/>
      <c r="H19" s="83"/>
      <c r="I19" s="83"/>
      <c r="J19" s="83"/>
      <c r="K19" s="83"/>
      <c r="L19" s="83"/>
      <c r="M19" s="84"/>
      <c r="N19" s="53" t="s">
        <v>63</v>
      </c>
      <c r="O19" s="75">
        <v>1810</v>
      </c>
      <c r="P19" s="76"/>
      <c r="Q19" s="67"/>
      <c r="R19" s="68"/>
      <c r="S19" s="72"/>
      <c r="T19" s="73"/>
      <c r="U19" s="74"/>
    </row>
    <row r="20" spans="1:21">
      <c r="A20" s="78"/>
      <c r="B20" s="80"/>
      <c r="C20" s="81"/>
      <c r="D20" s="85"/>
      <c r="E20" s="86"/>
      <c r="F20" s="86"/>
      <c r="G20" s="86"/>
      <c r="H20" s="86"/>
      <c r="I20" s="86"/>
      <c r="J20" s="86"/>
      <c r="K20" s="86"/>
      <c r="L20" s="86"/>
      <c r="M20" s="87"/>
      <c r="N20" s="91"/>
      <c r="O20" s="70" t="s">
        <v>18</v>
      </c>
      <c r="P20" s="71"/>
      <c r="Q20" s="67"/>
      <c r="R20" s="68"/>
      <c r="S20" s="67"/>
      <c r="T20" s="69"/>
      <c r="U20" s="68"/>
    </row>
    <row r="21" spans="1:21">
      <c r="A21" s="78"/>
      <c r="B21" s="80"/>
      <c r="C21" s="81"/>
      <c r="D21" s="85"/>
      <c r="E21" s="86"/>
      <c r="F21" s="86"/>
      <c r="G21" s="86"/>
      <c r="H21" s="86"/>
      <c r="I21" s="86"/>
      <c r="J21" s="86"/>
      <c r="K21" s="86"/>
      <c r="L21" s="86"/>
      <c r="M21" s="87"/>
      <c r="N21" s="91"/>
      <c r="O21" s="70" t="s">
        <v>19</v>
      </c>
      <c r="P21" s="71"/>
      <c r="Q21" s="67"/>
      <c r="R21" s="68"/>
      <c r="S21" s="67"/>
      <c r="T21" s="69"/>
      <c r="U21" s="68"/>
    </row>
    <row r="22" spans="1:21">
      <c r="A22" s="78"/>
      <c r="B22" s="80"/>
      <c r="C22" s="81"/>
      <c r="D22" s="85"/>
      <c r="E22" s="86"/>
      <c r="F22" s="86"/>
      <c r="G22" s="86"/>
      <c r="H22" s="86"/>
      <c r="I22" s="86"/>
      <c r="J22" s="86"/>
      <c r="K22" s="86"/>
      <c r="L22" s="86"/>
      <c r="M22" s="87"/>
      <c r="N22" s="91"/>
      <c r="O22" s="70" t="s">
        <v>20</v>
      </c>
      <c r="P22" s="71"/>
      <c r="Q22" s="67"/>
      <c r="R22" s="68"/>
      <c r="S22" s="67"/>
      <c r="T22" s="69"/>
      <c r="U22" s="68"/>
    </row>
    <row r="23" spans="1:21">
      <c r="A23" s="79"/>
      <c r="B23" s="57"/>
      <c r="C23" s="58"/>
      <c r="D23" s="88"/>
      <c r="E23" s="89"/>
      <c r="F23" s="89"/>
      <c r="G23" s="89"/>
      <c r="H23" s="89"/>
      <c r="I23" s="89"/>
      <c r="J23" s="89"/>
      <c r="K23" s="89"/>
      <c r="L23" s="89"/>
      <c r="M23" s="90"/>
      <c r="N23" s="54"/>
      <c r="O23" s="70" t="s">
        <v>21</v>
      </c>
      <c r="P23" s="71"/>
      <c r="Q23" s="67"/>
      <c r="R23" s="68"/>
      <c r="S23" s="67"/>
      <c r="T23" s="69"/>
      <c r="U23" s="68"/>
    </row>
    <row r="24" spans="1:21">
      <c r="A24" s="77">
        <v>2.2000000000000002</v>
      </c>
      <c r="B24" s="55">
        <v>2875276314063</v>
      </c>
      <c r="C24" s="56"/>
      <c r="D24" s="82" t="s">
        <v>98</v>
      </c>
      <c r="E24" s="83"/>
      <c r="F24" s="83"/>
      <c r="G24" s="83"/>
      <c r="H24" s="83"/>
      <c r="I24" s="83"/>
      <c r="J24" s="83"/>
      <c r="K24" s="83"/>
      <c r="L24" s="83"/>
      <c r="M24" s="84"/>
      <c r="N24" s="53" t="s">
        <v>63</v>
      </c>
      <c r="O24" s="75">
        <v>1810</v>
      </c>
      <c r="P24" s="76"/>
      <c r="Q24" s="92"/>
      <c r="R24" s="93"/>
      <c r="S24" s="94"/>
      <c r="T24" s="95"/>
      <c r="U24" s="96"/>
    </row>
    <row r="25" spans="1:21">
      <c r="A25" s="78"/>
      <c r="B25" s="80"/>
      <c r="C25" s="81"/>
      <c r="D25" s="85"/>
      <c r="E25" s="86"/>
      <c r="F25" s="86"/>
      <c r="G25" s="86"/>
      <c r="H25" s="86"/>
      <c r="I25" s="86"/>
      <c r="J25" s="86"/>
      <c r="K25" s="86"/>
      <c r="L25" s="86"/>
      <c r="M25" s="87"/>
      <c r="N25" s="91"/>
      <c r="O25" s="70" t="s">
        <v>18</v>
      </c>
      <c r="P25" s="71"/>
      <c r="Q25" s="92"/>
      <c r="R25" s="93"/>
      <c r="S25" s="92"/>
      <c r="T25" s="97"/>
      <c r="U25" s="93"/>
    </row>
    <row r="26" spans="1:21">
      <c r="A26" s="79"/>
      <c r="B26" s="57"/>
      <c r="C26" s="58"/>
      <c r="D26" s="88"/>
      <c r="E26" s="89"/>
      <c r="F26" s="89"/>
      <c r="G26" s="89"/>
      <c r="H26" s="89"/>
      <c r="I26" s="89"/>
      <c r="J26" s="89"/>
      <c r="K26" s="89"/>
      <c r="L26" s="89"/>
      <c r="M26" s="90"/>
      <c r="N26" s="54"/>
      <c r="O26" s="70" t="s">
        <v>21</v>
      </c>
      <c r="P26" s="71"/>
      <c r="Q26" s="92"/>
      <c r="R26" s="93"/>
      <c r="S26" s="92"/>
      <c r="T26" s="97"/>
      <c r="U26" s="93"/>
    </row>
    <row r="27" spans="1:21">
      <c r="A27" s="77">
        <v>3</v>
      </c>
      <c r="B27" s="55" t="s">
        <v>99</v>
      </c>
      <c r="C27" s="56"/>
      <c r="D27" s="82" t="s">
        <v>100</v>
      </c>
      <c r="E27" s="83"/>
      <c r="F27" s="83"/>
      <c r="G27" s="83"/>
      <c r="H27" s="83"/>
      <c r="I27" s="83"/>
      <c r="J27" s="83"/>
      <c r="K27" s="83"/>
      <c r="L27" s="83"/>
      <c r="M27" s="84"/>
      <c r="N27" s="53" t="s">
        <v>101</v>
      </c>
      <c r="O27" s="75">
        <v>18.100000000000001</v>
      </c>
      <c r="P27" s="76"/>
      <c r="Q27" s="67"/>
      <c r="R27" s="68"/>
      <c r="S27" s="72"/>
      <c r="T27" s="73"/>
      <c r="U27" s="74"/>
    </row>
    <row r="28" spans="1:21">
      <c r="A28" s="78"/>
      <c r="B28" s="80"/>
      <c r="C28" s="81"/>
      <c r="D28" s="85"/>
      <c r="E28" s="86"/>
      <c r="F28" s="86"/>
      <c r="G28" s="86"/>
      <c r="H28" s="86"/>
      <c r="I28" s="86"/>
      <c r="J28" s="86"/>
      <c r="K28" s="86"/>
      <c r="L28" s="86"/>
      <c r="M28" s="87"/>
      <c r="N28" s="91"/>
      <c r="O28" s="70" t="s">
        <v>18</v>
      </c>
      <c r="P28" s="71"/>
      <c r="Q28" s="67"/>
      <c r="R28" s="68"/>
      <c r="S28" s="67"/>
      <c r="T28" s="69"/>
      <c r="U28" s="68"/>
    </row>
    <row r="29" spans="1:21">
      <c r="A29" s="78"/>
      <c r="B29" s="80"/>
      <c r="C29" s="81"/>
      <c r="D29" s="85"/>
      <c r="E29" s="86"/>
      <c r="F29" s="86"/>
      <c r="G29" s="86"/>
      <c r="H29" s="86"/>
      <c r="I29" s="86"/>
      <c r="J29" s="86"/>
      <c r="K29" s="86"/>
      <c r="L29" s="86"/>
      <c r="M29" s="87"/>
      <c r="N29" s="91"/>
      <c r="O29" s="70" t="s">
        <v>19</v>
      </c>
      <c r="P29" s="71"/>
      <c r="Q29" s="67"/>
      <c r="R29" s="68"/>
      <c r="S29" s="67"/>
      <c r="T29" s="69"/>
      <c r="U29" s="68"/>
    </row>
    <row r="30" spans="1:21">
      <c r="A30" s="78"/>
      <c r="B30" s="80"/>
      <c r="C30" s="81"/>
      <c r="D30" s="85"/>
      <c r="E30" s="86"/>
      <c r="F30" s="86"/>
      <c r="G30" s="86"/>
      <c r="H30" s="86"/>
      <c r="I30" s="86"/>
      <c r="J30" s="86"/>
      <c r="K30" s="86"/>
      <c r="L30" s="86"/>
      <c r="M30" s="87"/>
      <c r="N30" s="91"/>
      <c r="O30" s="70" t="s">
        <v>20</v>
      </c>
      <c r="P30" s="71"/>
      <c r="Q30" s="67"/>
      <c r="R30" s="68"/>
      <c r="S30" s="67"/>
      <c r="T30" s="69"/>
      <c r="U30" s="68"/>
    </row>
    <row r="31" spans="1:21">
      <c r="A31" s="79"/>
      <c r="B31" s="57"/>
      <c r="C31" s="58"/>
      <c r="D31" s="88"/>
      <c r="E31" s="89"/>
      <c r="F31" s="89"/>
      <c r="G31" s="89"/>
      <c r="H31" s="89"/>
      <c r="I31" s="89"/>
      <c r="J31" s="89"/>
      <c r="K31" s="89"/>
      <c r="L31" s="89"/>
      <c r="M31" s="90"/>
      <c r="N31" s="54"/>
      <c r="O31" s="70" t="s">
        <v>21</v>
      </c>
      <c r="P31" s="71"/>
      <c r="Q31" s="67"/>
      <c r="R31" s="68"/>
      <c r="S31" s="67"/>
      <c r="T31" s="69"/>
      <c r="U31" s="68"/>
    </row>
    <row r="32" spans="1:21">
      <c r="A32" s="77">
        <v>4</v>
      </c>
      <c r="B32" s="55" t="s">
        <v>102</v>
      </c>
      <c r="C32" s="56"/>
      <c r="D32" s="82" t="s">
        <v>103</v>
      </c>
      <c r="E32" s="83"/>
      <c r="F32" s="83"/>
      <c r="G32" s="83"/>
      <c r="H32" s="83"/>
      <c r="I32" s="83"/>
      <c r="J32" s="83"/>
      <c r="K32" s="83"/>
      <c r="L32" s="83"/>
      <c r="M32" s="84"/>
      <c r="N32" s="53" t="s">
        <v>24</v>
      </c>
      <c r="O32" s="75">
        <v>25.89</v>
      </c>
      <c r="P32" s="76"/>
      <c r="Q32" s="67"/>
      <c r="R32" s="68"/>
      <c r="S32" s="72"/>
      <c r="T32" s="73"/>
      <c r="U32" s="74"/>
    </row>
    <row r="33" spans="1:21">
      <c r="A33" s="78"/>
      <c r="B33" s="80"/>
      <c r="C33" s="81"/>
      <c r="D33" s="85"/>
      <c r="E33" s="86"/>
      <c r="F33" s="86"/>
      <c r="G33" s="86"/>
      <c r="H33" s="86"/>
      <c r="I33" s="86"/>
      <c r="J33" s="86"/>
      <c r="K33" s="86"/>
      <c r="L33" s="86"/>
      <c r="M33" s="87"/>
      <c r="N33" s="91"/>
      <c r="O33" s="70" t="s">
        <v>18</v>
      </c>
      <c r="P33" s="71"/>
      <c r="Q33" s="67"/>
      <c r="R33" s="68"/>
      <c r="S33" s="67"/>
      <c r="T33" s="69"/>
      <c r="U33" s="68"/>
    </row>
    <row r="34" spans="1:21">
      <c r="A34" s="78"/>
      <c r="B34" s="80"/>
      <c r="C34" s="81"/>
      <c r="D34" s="85"/>
      <c r="E34" s="86"/>
      <c r="F34" s="86"/>
      <c r="G34" s="86"/>
      <c r="H34" s="86"/>
      <c r="I34" s="86"/>
      <c r="J34" s="86"/>
      <c r="K34" s="86"/>
      <c r="L34" s="86"/>
      <c r="M34" s="87"/>
      <c r="N34" s="91"/>
      <c r="O34" s="70" t="s">
        <v>19</v>
      </c>
      <c r="P34" s="71"/>
      <c r="Q34" s="67"/>
      <c r="R34" s="68"/>
      <c r="S34" s="67"/>
      <c r="T34" s="69"/>
      <c r="U34" s="68"/>
    </row>
    <row r="35" spans="1:21">
      <c r="A35" s="78"/>
      <c r="B35" s="80"/>
      <c r="C35" s="81"/>
      <c r="D35" s="85"/>
      <c r="E35" s="86"/>
      <c r="F35" s="86"/>
      <c r="G35" s="86"/>
      <c r="H35" s="86"/>
      <c r="I35" s="86"/>
      <c r="J35" s="86"/>
      <c r="K35" s="86"/>
      <c r="L35" s="86"/>
      <c r="M35" s="87"/>
      <c r="N35" s="91"/>
      <c r="O35" s="70" t="s">
        <v>20</v>
      </c>
      <c r="P35" s="71"/>
      <c r="Q35" s="67"/>
      <c r="R35" s="68"/>
      <c r="S35" s="67"/>
      <c r="T35" s="69"/>
      <c r="U35" s="68"/>
    </row>
    <row r="36" spans="1:21">
      <c r="A36" s="79"/>
      <c r="B36" s="57"/>
      <c r="C36" s="58"/>
      <c r="D36" s="88"/>
      <c r="E36" s="89"/>
      <c r="F36" s="89"/>
      <c r="G36" s="89"/>
      <c r="H36" s="89"/>
      <c r="I36" s="89"/>
      <c r="J36" s="89"/>
      <c r="K36" s="89"/>
      <c r="L36" s="89"/>
      <c r="M36" s="90"/>
      <c r="N36" s="54"/>
      <c r="O36" s="70" t="s">
        <v>21</v>
      </c>
      <c r="P36" s="71"/>
      <c r="Q36" s="67"/>
      <c r="R36" s="68"/>
      <c r="S36" s="67"/>
      <c r="T36" s="69"/>
      <c r="U36" s="68"/>
    </row>
    <row r="37" spans="1:21">
      <c r="A37" s="77">
        <v>4.9000000000000004</v>
      </c>
      <c r="B37" s="55">
        <v>6300024</v>
      </c>
      <c r="C37" s="56"/>
      <c r="D37" s="82" t="s">
        <v>104</v>
      </c>
      <c r="E37" s="83"/>
      <c r="F37" s="83"/>
      <c r="G37" s="83"/>
      <c r="H37" s="83"/>
      <c r="I37" s="83"/>
      <c r="J37" s="83"/>
      <c r="K37" s="83"/>
      <c r="L37" s="83"/>
      <c r="M37" s="84"/>
      <c r="N37" s="53" t="s">
        <v>63</v>
      </c>
      <c r="O37" s="75">
        <v>25890</v>
      </c>
      <c r="P37" s="76"/>
      <c r="Q37" s="92"/>
      <c r="R37" s="93"/>
      <c r="S37" s="94"/>
      <c r="T37" s="95"/>
      <c r="U37" s="96"/>
    </row>
    <row r="38" spans="1:21">
      <c r="A38" s="78"/>
      <c r="B38" s="80"/>
      <c r="C38" s="81"/>
      <c r="D38" s="85"/>
      <c r="E38" s="86"/>
      <c r="F38" s="86"/>
      <c r="G38" s="86"/>
      <c r="H38" s="86"/>
      <c r="I38" s="86"/>
      <c r="J38" s="86"/>
      <c r="K38" s="86"/>
      <c r="L38" s="86"/>
      <c r="M38" s="87"/>
      <c r="N38" s="91"/>
      <c r="O38" s="70" t="s">
        <v>18</v>
      </c>
      <c r="P38" s="71"/>
      <c r="Q38" s="92"/>
      <c r="R38" s="93"/>
      <c r="S38" s="92"/>
      <c r="T38" s="97"/>
      <c r="U38" s="93"/>
    </row>
    <row r="39" spans="1:21">
      <c r="A39" s="79"/>
      <c r="B39" s="57"/>
      <c r="C39" s="58"/>
      <c r="D39" s="88"/>
      <c r="E39" s="89"/>
      <c r="F39" s="89"/>
      <c r="G39" s="89"/>
      <c r="H39" s="89"/>
      <c r="I39" s="89"/>
      <c r="J39" s="89"/>
      <c r="K39" s="89"/>
      <c r="L39" s="89"/>
      <c r="M39" s="90"/>
      <c r="N39" s="54"/>
      <c r="O39" s="70" t="s">
        <v>21</v>
      </c>
      <c r="P39" s="71"/>
      <c r="Q39" s="92"/>
      <c r="R39" s="93"/>
      <c r="S39" s="92"/>
      <c r="T39" s="97"/>
      <c r="U39" s="93"/>
    </row>
    <row r="40" spans="1:21">
      <c r="A40" s="77">
        <v>5</v>
      </c>
      <c r="B40" s="55" t="s">
        <v>105</v>
      </c>
      <c r="C40" s="56"/>
      <c r="D40" s="82" t="s">
        <v>106</v>
      </c>
      <c r="E40" s="83"/>
      <c r="F40" s="83"/>
      <c r="G40" s="83"/>
      <c r="H40" s="83"/>
      <c r="I40" s="83"/>
      <c r="J40" s="83"/>
      <c r="K40" s="83"/>
      <c r="L40" s="83"/>
      <c r="M40" s="84"/>
      <c r="N40" s="53" t="s">
        <v>24</v>
      </c>
      <c r="O40" s="75">
        <v>27.7</v>
      </c>
      <c r="P40" s="76"/>
      <c r="Q40" s="67"/>
      <c r="R40" s="68"/>
      <c r="S40" s="72"/>
      <c r="T40" s="73"/>
      <c r="U40" s="74"/>
    </row>
    <row r="41" spans="1:21">
      <c r="A41" s="78"/>
      <c r="B41" s="80"/>
      <c r="C41" s="81"/>
      <c r="D41" s="85"/>
      <c r="E41" s="86"/>
      <c r="F41" s="86"/>
      <c r="G41" s="86"/>
      <c r="H41" s="86"/>
      <c r="I41" s="86"/>
      <c r="J41" s="86"/>
      <c r="K41" s="86"/>
      <c r="L41" s="86"/>
      <c r="M41" s="87"/>
      <c r="N41" s="91"/>
      <c r="O41" s="70" t="s">
        <v>18</v>
      </c>
      <c r="P41" s="71"/>
      <c r="Q41" s="67"/>
      <c r="R41" s="68"/>
      <c r="S41" s="67"/>
      <c r="T41" s="69"/>
      <c r="U41" s="68"/>
    </row>
    <row r="42" spans="1:21">
      <c r="A42" s="78"/>
      <c r="B42" s="80"/>
      <c r="C42" s="81"/>
      <c r="D42" s="85"/>
      <c r="E42" s="86"/>
      <c r="F42" s="86"/>
      <c r="G42" s="86"/>
      <c r="H42" s="86"/>
      <c r="I42" s="86"/>
      <c r="J42" s="86"/>
      <c r="K42" s="86"/>
      <c r="L42" s="86"/>
      <c r="M42" s="87"/>
      <c r="N42" s="91"/>
      <c r="O42" s="70" t="s">
        <v>19</v>
      </c>
      <c r="P42" s="71"/>
      <c r="Q42" s="67"/>
      <c r="R42" s="68"/>
      <c r="S42" s="67"/>
      <c r="T42" s="69"/>
      <c r="U42" s="68"/>
    </row>
    <row r="43" spans="1:21">
      <c r="A43" s="78"/>
      <c r="B43" s="80"/>
      <c r="C43" s="81"/>
      <c r="D43" s="85"/>
      <c r="E43" s="86"/>
      <c r="F43" s="86"/>
      <c r="G43" s="86"/>
      <c r="H43" s="86"/>
      <c r="I43" s="86"/>
      <c r="J43" s="86"/>
      <c r="K43" s="86"/>
      <c r="L43" s="86"/>
      <c r="M43" s="87"/>
      <c r="N43" s="91"/>
      <c r="O43" s="70" t="s">
        <v>20</v>
      </c>
      <c r="P43" s="71"/>
      <c r="Q43" s="67"/>
      <c r="R43" s="68"/>
      <c r="S43" s="67"/>
      <c r="T43" s="69"/>
      <c r="U43" s="68"/>
    </row>
    <row r="44" spans="1:21">
      <c r="A44" s="79"/>
      <c r="B44" s="57"/>
      <c r="C44" s="58"/>
      <c r="D44" s="88"/>
      <c r="E44" s="89"/>
      <c r="F44" s="89"/>
      <c r="G44" s="89"/>
      <c r="H44" s="89"/>
      <c r="I44" s="89"/>
      <c r="J44" s="89"/>
      <c r="K44" s="89"/>
      <c r="L44" s="89"/>
      <c r="M44" s="90"/>
      <c r="N44" s="54"/>
      <c r="O44" s="70" t="s">
        <v>21</v>
      </c>
      <c r="P44" s="71"/>
      <c r="Q44" s="67"/>
      <c r="R44" s="68"/>
      <c r="S44" s="67"/>
      <c r="T44" s="69"/>
      <c r="U44" s="68"/>
    </row>
    <row r="45" spans="1:21">
      <c r="A45" s="77">
        <v>5.3</v>
      </c>
      <c r="B45" s="55">
        <v>6103830</v>
      </c>
      <c r="C45" s="56"/>
      <c r="D45" s="82" t="s">
        <v>107</v>
      </c>
      <c r="E45" s="83"/>
      <c r="F45" s="83"/>
      <c r="G45" s="83"/>
      <c r="H45" s="83"/>
      <c r="I45" s="83"/>
      <c r="J45" s="83"/>
      <c r="K45" s="83"/>
      <c r="L45" s="83"/>
      <c r="M45" s="84"/>
      <c r="N45" s="53" t="s">
        <v>63</v>
      </c>
      <c r="O45" s="75">
        <v>66.48</v>
      </c>
      <c r="P45" s="76"/>
      <c r="Q45" s="92"/>
      <c r="R45" s="93"/>
      <c r="S45" s="94"/>
      <c r="T45" s="95"/>
      <c r="U45" s="96"/>
    </row>
    <row r="46" spans="1:21">
      <c r="A46" s="78"/>
      <c r="B46" s="80"/>
      <c r="C46" s="81"/>
      <c r="D46" s="85"/>
      <c r="E46" s="86"/>
      <c r="F46" s="86"/>
      <c r="G46" s="86"/>
      <c r="H46" s="86"/>
      <c r="I46" s="86"/>
      <c r="J46" s="86"/>
      <c r="K46" s="86"/>
      <c r="L46" s="86"/>
      <c r="M46" s="87"/>
      <c r="N46" s="91"/>
      <c r="O46" s="70" t="s">
        <v>18</v>
      </c>
      <c r="P46" s="71"/>
      <c r="Q46" s="92"/>
      <c r="R46" s="93"/>
      <c r="S46" s="92"/>
      <c r="T46" s="97"/>
      <c r="U46" s="93"/>
    </row>
    <row r="47" spans="1:21">
      <c r="A47" s="79"/>
      <c r="B47" s="57"/>
      <c r="C47" s="58"/>
      <c r="D47" s="88"/>
      <c r="E47" s="89"/>
      <c r="F47" s="89"/>
      <c r="G47" s="89"/>
      <c r="H47" s="89"/>
      <c r="I47" s="89"/>
      <c r="J47" s="89"/>
      <c r="K47" s="89"/>
      <c r="L47" s="89"/>
      <c r="M47" s="90"/>
      <c r="N47" s="54"/>
      <c r="O47" s="70" t="s">
        <v>21</v>
      </c>
      <c r="P47" s="71"/>
      <c r="Q47" s="92"/>
      <c r="R47" s="93"/>
      <c r="S47" s="92"/>
      <c r="T47" s="97"/>
      <c r="U47" s="93"/>
    </row>
    <row r="48" spans="1:21">
      <c r="A48" s="77">
        <v>5.4</v>
      </c>
      <c r="B48" s="55">
        <v>6100979</v>
      </c>
      <c r="C48" s="56"/>
      <c r="D48" s="82" t="s">
        <v>108</v>
      </c>
      <c r="E48" s="83"/>
      <c r="F48" s="83"/>
      <c r="G48" s="83"/>
      <c r="H48" s="83"/>
      <c r="I48" s="83"/>
      <c r="J48" s="83"/>
      <c r="K48" s="83"/>
      <c r="L48" s="83"/>
      <c r="M48" s="84"/>
      <c r="N48" s="53" t="s">
        <v>63</v>
      </c>
      <c r="O48" s="75">
        <v>77.56</v>
      </c>
      <c r="P48" s="76"/>
      <c r="Q48" s="92"/>
      <c r="R48" s="93"/>
      <c r="S48" s="94"/>
      <c r="T48" s="95"/>
      <c r="U48" s="96"/>
    </row>
    <row r="49" spans="1:21">
      <c r="A49" s="78"/>
      <c r="B49" s="80"/>
      <c r="C49" s="81"/>
      <c r="D49" s="85"/>
      <c r="E49" s="86"/>
      <c r="F49" s="86"/>
      <c r="G49" s="86"/>
      <c r="H49" s="86"/>
      <c r="I49" s="86"/>
      <c r="J49" s="86"/>
      <c r="K49" s="86"/>
      <c r="L49" s="86"/>
      <c r="M49" s="87"/>
      <c r="N49" s="91"/>
      <c r="O49" s="70" t="s">
        <v>18</v>
      </c>
      <c r="P49" s="71"/>
      <c r="Q49" s="92"/>
      <c r="R49" s="93"/>
      <c r="S49" s="92"/>
      <c r="T49" s="97"/>
      <c r="U49" s="93"/>
    </row>
    <row r="50" spans="1:21">
      <c r="A50" s="79"/>
      <c r="B50" s="57"/>
      <c r="C50" s="58"/>
      <c r="D50" s="88"/>
      <c r="E50" s="89"/>
      <c r="F50" s="89"/>
      <c r="G50" s="89"/>
      <c r="H50" s="89"/>
      <c r="I50" s="89"/>
      <c r="J50" s="89"/>
      <c r="K50" s="89"/>
      <c r="L50" s="89"/>
      <c r="M50" s="90"/>
      <c r="N50" s="54"/>
      <c r="O50" s="70" t="s">
        <v>21</v>
      </c>
      <c r="P50" s="71"/>
      <c r="Q50" s="92"/>
      <c r="R50" s="93"/>
      <c r="S50" s="92"/>
      <c r="T50" s="97"/>
      <c r="U50" s="93"/>
    </row>
    <row r="51" spans="1:21">
      <c r="A51" s="77">
        <v>6</v>
      </c>
      <c r="B51" s="55" t="s">
        <v>109</v>
      </c>
      <c r="C51" s="56"/>
      <c r="D51" s="82" t="s">
        <v>110</v>
      </c>
      <c r="E51" s="83"/>
      <c r="F51" s="83"/>
      <c r="G51" s="83"/>
      <c r="H51" s="83"/>
      <c r="I51" s="83"/>
      <c r="J51" s="83"/>
      <c r="K51" s="83"/>
      <c r="L51" s="83"/>
      <c r="M51" s="84"/>
      <c r="N51" s="53" t="s">
        <v>24</v>
      </c>
      <c r="O51" s="75">
        <v>27.7</v>
      </c>
      <c r="P51" s="76"/>
      <c r="Q51" s="67"/>
      <c r="R51" s="68"/>
      <c r="S51" s="72"/>
      <c r="T51" s="73"/>
      <c r="U51" s="74"/>
    </row>
    <row r="52" spans="1:21">
      <c r="A52" s="78"/>
      <c r="B52" s="80"/>
      <c r="C52" s="81"/>
      <c r="D52" s="85"/>
      <c r="E52" s="86"/>
      <c r="F52" s="86"/>
      <c r="G52" s="86"/>
      <c r="H52" s="86"/>
      <c r="I52" s="86"/>
      <c r="J52" s="86"/>
      <c r="K52" s="86"/>
      <c r="L52" s="86"/>
      <c r="M52" s="87"/>
      <c r="N52" s="91"/>
      <c r="O52" s="70" t="s">
        <v>18</v>
      </c>
      <c r="P52" s="71"/>
      <c r="Q52" s="67"/>
      <c r="R52" s="68"/>
      <c r="S52" s="67"/>
      <c r="T52" s="69"/>
      <c r="U52" s="68"/>
    </row>
    <row r="53" spans="1:21">
      <c r="A53" s="78"/>
      <c r="B53" s="80"/>
      <c r="C53" s="81"/>
      <c r="D53" s="85"/>
      <c r="E53" s="86"/>
      <c r="F53" s="86"/>
      <c r="G53" s="86"/>
      <c r="H53" s="86"/>
      <c r="I53" s="86"/>
      <c r="J53" s="86"/>
      <c r="K53" s="86"/>
      <c r="L53" s="86"/>
      <c r="M53" s="87"/>
      <c r="N53" s="91"/>
      <c r="O53" s="70" t="s">
        <v>19</v>
      </c>
      <c r="P53" s="71"/>
      <c r="Q53" s="67"/>
      <c r="R53" s="68"/>
      <c r="S53" s="67"/>
      <c r="T53" s="69"/>
      <c r="U53" s="68"/>
    </row>
    <row r="54" spans="1:21">
      <c r="A54" s="78"/>
      <c r="B54" s="80"/>
      <c r="C54" s="81"/>
      <c r="D54" s="85"/>
      <c r="E54" s="86"/>
      <c r="F54" s="86"/>
      <c r="G54" s="86"/>
      <c r="H54" s="86"/>
      <c r="I54" s="86"/>
      <c r="J54" s="86"/>
      <c r="K54" s="86"/>
      <c r="L54" s="86"/>
      <c r="M54" s="87"/>
      <c r="N54" s="91"/>
      <c r="O54" s="70" t="s">
        <v>20</v>
      </c>
      <c r="P54" s="71"/>
      <c r="Q54" s="67"/>
      <c r="R54" s="68"/>
      <c r="S54" s="67"/>
      <c r="T54" s="69"/>
      <c r="U54" s="68"/>
    </row>
    <row r="55" spans="1:21">
      <c r="A55" s="79"/>
      <c r="B55" s="57"/>
      <c r="C55" s="58"/>
      <c r="D55" s="88"/>
      <c r="E55" s="89"/>
      <c r="F55" s="89"/>
      <c r="G55" s="89"/>
      <c r="H55" s="89"/>
      <c r="I55" s="89"/>
      <c r="J55" s="89"/>
      <c r="K55" s="89"/>
      <c r="L55" s="89"/>
      <c r="M55" s="90"/>
      <c r="N55" s="54"/>
      <c r="O55" s="70" t="s">
        <v>21</v>
      </c>
      <c r="P55" s="71"/>
      <c r="Q55" s="67"/>
      <c r="R55" s="68"/>
      <c r="S55" s="67"/>
      <c r="T55" s="69"/>
      <c r="U55" s="68"/>
    </row>
    <row r="56" spans="1:21">
      <c r="A56" s="77">
        <v>7</v>
      </c>
      <c r="B56" s="55" t="s">
        <v>72</v>
      </c>
      <c r="C56" s="56"/>
      <c r="D56" s="82" t="s">
        <v>111</v>
      </c>
      <c r="E56" s="83"/>
      <c r="F56" s="83"/>
      <c r="G56" s="83"/>
      <c r="H56" s="83"/>
      <c r="I56" s="83"/>
      <c r="J56" s="83"/>
      <c r="K56" s="83"/>
      <c r="L56" s="83"/>
      <c r="M56" s="84"/>
      <c r="N56" s="53" t="s">
        <v>24</v>
      </c>
      <c r="O56" s="75">
        <v>27.7</v>
      </c>
      <c r="P56" s="76"/>
      <c r="Q56" s="67"/>
      <c r="R56" s="68"/>
      <c r="S56" s="72"/>
      <c r="T56" s="73"/>
      <c r="U56" s="74"/>
    </row>
    <row r="57" spans="1:21">
      <c r="A57" s="78"/>
      <c r="B57" s="80"/>
      <c r="C57" s="81"/>
      <c r="D57" s="85"/>
      <c r="E57" s="86"/>
      <c r="F57" s="86"/>
      <c r="G57" s="86"/>
      <c r="H57" s="86"/>
      <c r="I57" s="86"/>
      <c r="J57" s="86"/>
      <c r="K57" s="86"/>
      <c r="L57" s="86"/>
      <c r="M57" s="87"/>
      <c r="N57" s="91"/>
      <c r="O57" s="70" t="s">
        <v>18</v>
      </c>
      <c r="P57" s="71"/>
      <c r="Q57" s="67"/>
      <c r="R57" s="68"/>
      <c r="S57" s="67"/>
      <c r="T57" s="69"/>
      <c r="U57" s="68"/>
    </row>
    <row r="58" spans="1:21">
      <c r="A58" s="78"/>
      <c r="B58" s="80"/>
      <c r="C58" s="81"/>
      <c r="D58" s="85"/>
      <c r="E58" s="86"/>
      <c r="F58" s="86"/>
      <c r="G58" s="86"/>
      <c r="H58" s="86"/>
      <c r="I58" s="86"/>
      <c r="J58" s="86"/>
      <c r="K58" s="86"/>
      <c r="L58" s="86"/>
      <c r="M58" s="87"/>
      <c r="N58" s="91"/>
      <c r="O58" s="70" t="s">
        <v>19</v>
      </c>
      <c r="P58" s="71"/>
      <c r="Q58" s="67"/>
      <c r="R58" s="68"/>
      <c r="S58" s="67"/>
      <c r="T58" s="69"/>
      <c r="U58" s="68"/>
    </row>
    <row r="59" spans="1:21">
      <c r="A59" s="78"/>
      <c r="B59" s="80"/>
      <c r="C59" s="81"/>
      <c r="D59" s="85"/>
      <c r="E59" s="86"/>
      <c r="F59" s="86"/>
      <c r="G59" s="86"/>
      <c r="H59" s="86"/>
      <c r="I59" s="86"/>
      <c r="J59" s="86"/>
      <c r="K59" s="86"/>
      <c r="L59" s="86"/>
      <c r="M59" s="87"/>
      <c r="N59" s="91"/>
      <c r="O59" s="70" t="s">
        <v>20</v>
      </c>
      <c r="P59" s="71"/>
      <c r="Q59" s="67"/>
      <c r="R59" s="68"/>
      <c r="S59" s="67"/>
      <c r="T59" s="69"/>
      <c r="U59" s="68"/>
    </row>
    <row r="60" spans="1:21">
      <c r="A60" s="79"/>
      <c r="B60" s="57"/>
      <c r="C60" s="58"/>
      <c r="D60" s="88"/>
      <c r="E60" s="89"/>
      <c r="F60" s="89"/>
      <c r="G60" s="89"/>
      <c r="H60" s="89"/>
      <c r="I60" s="89"/>
      <c r="J60" s="89"/>
      <c r="K60" s="89"/>
      <c r="L60" s="89"/>
      <c r="M60" s="90"/>
      <c r="N60" s="54"/>
      <c r="O60" s="70" t="s">
        <v>21</v>
      </c>
      <c r="P60" s="71"/>
      <c r="Q60" s="67"/>
      <c r="R60" s="68"/>
      <c r="S60" s="67"/>
      <c r="T60" s="69"/>
      <c r="U60" s="68"/>
    </row>
    <row r="61" spans="1:21">
      <c r="A61" s="77">
        <v>8</v>
      </c>
      <c r="B61" s="55" t="s">
        <v>112</v>
      </c>
      <c r="C61" s="56"/>
      <c r="D61" s="82" t="s">
        <v>113</v>
      </c>
      <c r="E61" s="83"/>
      <c r="F61" s="83"/>
      <c r="G61" s="83"/>
      <c r="H61" s="83"/>
      <c r="I61" s="83"/>
      <c r="J61" s="83"/>
      <c r="K61" s="83"/>
      <c r="L61" s="83"/>
      <c r="M61" s="84"/>
      <c r="N61" s="53" t="s">
        <v>114</v>
      </c>
      <c r="O61" s="75">
        <v>56</v>
      </c>
      <c r="P61" s="76"/>
      <c r="Q61" s="67"/>
      <c r="R61" s="68"/>
      <c r="S61" s="72"/>
      <c r="T61" s="73"/>
      <c r="U61" s="74"/>
    </row>
    <row r="62" spans="1:21">
      <c r="A62" s="78"/>
      <c r="B62" s="80"/>
      <c r="C62" s="81"/>
      <c r="D62" s="85"/>
      <c r="E62" s="86"/>
      <c r="F62" s="86"/>
      <c r="G62" s="86"/>
      <c r="H62" s="86"/>
      <c r="I62" s="86"/>
      <c r="J62" s="86"/>
      <c r="K62" s="86"/>
      <c r="L62" s="86"/>
      <c r="M62" s="87"/>
      <c r="N62" s="91"/>
      <c r="O62" s="70" t="s">
        <v>18</v>
      </c>
      <c r="P62" s="71"/>
      <c r="Q62" s="67"/>
      <c r="R62" s="68"/>
      <c r="S62" s="67"/>
      <c r="T62" s="69"/>
      <c r="U62" s="68"/>
    </row>
    <row r="63" spans="1:21">
      <c r="A63" s="78"/>
      <c r="B63" s="80"/>
      <c r="C63" s="81"/>
      <c r="D63" s="85"/>
      <c r="E63" s="86"/>
      <c r="F63" s="86"/>
      <c r="G63" s="86"/>
      <c r="H63" s="86"/>
      <c r="I63" s="86"/>
      <c r="J63" s="86"/>
      <c r="K63" s="86"/>
      <c r="L63" s="86"/>
      <c r="M63" s="87"/>
      <c r="N63" s="91"/>
      <c r="O63" s="70" t="s">
        <v>19</v>
      </c>
      <c r="P63" s="71"/>
      <c r="Q63" s="67"/>
      <c r="R63" s="68"/>
      <c r="S63" s="67"/>
      <c r="T63" s="69"/>
      <c r="U63" s="68"/>
    </row>
    <row r="64" spans="1:21">
      <c r="A64" s="78"/>
      <c r="B64" s="80"/>
      <c r="C64" s="81"/>
      <c r="D64" s="85"/>
      <c r="E64" s="86"/>
      <c r="F64" s="86"/>
      <c r="G64" s="86"/>
      <c r="H64" s="86"/>
      <c r="I64" s="86"/>
      <c r="J64" s="86"/>
      <c r="K64" s="86"/>
      <c r="L64" s="86"/>
      <c r="M64" s="87"/>
      <c r="N64" s="91"/>
      <c r="O64" s="70" t="s">
        <v>20</v>
      </c>
      <c r="P64" s="71"/>
      <c r="Q64" s="67"/>
      <c r="R64" s="68"/>
      <c r="S64" s="67"/>
      <c r="T64" s="69"/>
      <c r="U64" s="68"/>
    </row>
    <row r="65" spans="1:21">
      <c r="A65" s="79"/>
      <c r="B65" s="57"/>
      <c r="C65" s="58"/>
      <c r="D65" s="88"/>
      <c r="E65" s="89"/>
      <c r="F65" s="89"/>
      <c r="G65" s="89"/>
      <c r="H65" s="89"/>
      <c r="I65" s="89"/>
      <c r="J65" s="89"/>
      <c r="K65" s="89"/>
      <c r="L65" s="89"/>
      <c r="M65" s="90"/>
      <c r="N65" s="54"/>
      <c r="O65" s="70" t="s">
        <v>21</v>
      </c>
      <c r="P65" s="71"/>
      <c r="Q65" s="67"/>
      <c r="R65" s="68"/>
      <c r="S65" s="67"/>
      <c r="T65" s="69"/>
      <c r="U65" s="68"/>
    </row>
    <row r="67" spans="1:21">
      <c r="A67" s="98" t="s">
        <v>79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100"/>
    </row>
    <row r="68" spans="1:21">
      <c r="A68" s="98" t="s">
        <v>80</v>
      </c>
      <c r="B68" s="99"/>
      <c r="C68" s="99"/>
      <c r="D68" s="99"/>
      <c r="E68" s="99"/>
      <c r="F68" s="99"/>
      <c r="G68" s="99"/>
      <c r="H68" s="100"/>
      <c r="I68" s="101" t="s">
        <v>81</v>
      </c>
      <c r="J68" s="102"/>
      <c r="K68" s="101" t="s">
        <v>82</v>
      </c>
      <c r="L68" s="102"/>
      <c r="M68" s="101" t="s">
        <v>83</v>
      </c>
      <c r="N68" s="102"/>
      <c r="O68" s="101" t="s">
        <v>84</v>
      </c>
      <c r="P68" s="102"/>
      <c r="Q68" s="101" t="s">
        <v>85</v>
      </c>
      <c r="R68" s="102"/>
      <c r="S68" s="101" t="s">
        <v>86</v>
      </c>
      <c r="T68" s="103"/>
      <c r="U68" s="102"/>
    </row>
    <row r="69" spans="1:21">
      <c r="A69" s="98" t="s">
        <v>87</v>
      </c>
      <c r="B69" s="99"/>
      <c r="C69" s="99"/>
      <c r="D69" s="99"/>
      <c r="E69" s="99"/>
      <c r="F69" s="99"/>
      <c r="G69" s="99"/>
      <c r="H69" s="100"/>
      <c r="I69" s="107">
        <v>2.2499999999999999E-2</v>
      </c>
      <c r="J69" s="102"/>
      <c r="K69" s="104"/>
      <c r="L69" s="105"/>
      <c r="M69" s="104">
        <f>S16+S21+S29+S34+S42+S53+S58+S63</f>
        <v>0</v>
      </c>
      <c r="N69" s="105"/>
      <c r="O69" s="104"/>
      <c r="P69" s="105"/>
      <c r="Q69" s="104"/>
      <c r="R69" s="105"/>
      <c r="S69" s="104">
        <f>I69*M69</f>
        <v>0</v>
      </c>
      <c r="T69" s="106"/>
      <c r="U69" s="105"/>
    </row>
    <row r="71" spans="1:21">
      <c r="A71" s="98"/>
      <c r="B71" s="99"/>
      <c r="C71" s="99"/>
      <c r="D71" s="99"/>
      <c r="E71" s="99"/>
      <c r="F71" s="99"/>
      <c r="G71" s="99"/>
      <c r="H71" s="99"/>
      <c r="I71" s="99"/>
      <c r="J71" s="100"/>
      <c r="K71" s="101" t="s">
        <v>82</v>
      </c>
      <c r="L71" s="102"/>
      <c r="M71" s="101" t="s">
        <v>83</v>
      </c>
      <c r="N71" s="102"/>
      <c r="O71" s="101" t="s">
        <v>84</v>
      </c>
      <c r="P71" s="102"/>
      <c r="Q71" s="101" t="s">
        <v>85</v>
      </c>
      <c r="R71" s="102"/>
      <c r="S71" s="101" t="s">
        <v>86</v>
      </c>
      <c r="T71" s="103"/>
      <c r="U71" s="102"/>
    </row>
    <row r="72" spans="1:21">
      <c r="A72" s="98" t="s">
        <v>88</v>
      </c>
      <c r="B72" s="99"/>
      <c r="C72" s="99"/>
      <c r="D72" s="99"/>
      <c r="E72" s="99"/>
      <c r="F72" s="99"/>
      <c r="G72" s="99"/>
      <c r="H72" s="99"/>
      <c r="I72" s="99"/>
      <c r="J72" s="100"/>
      <c r="K72" s="104"/>
      <c r="L72" s="105"/>
      <c r="M72" s="104"/>
      <c r="N72" s="105"/>
      <c r="O72" s="104"/>
      <c r="P72" s="105"/>
      <c r="Q72" s="104"/>
      <c r="R72" s="105"/>
      <c r="S72" s="104">
        <f>S14+S19+S24+S27+S32+S37+S40+S45+S48+S51+S56+S61+S69</f>
        <v>0</v>
      </c>
      <c r="T72" s="106"/>
      <c r="U72" s="105"/>
    </row>
    <row r="73" spans="1:21">
      <c r="A73" s="98" t="s">
        <v>89</v>
      </c>
      <c r="B73" s="99"/>
      <c r="C73" s="99"/>
      <c r="D73" s="99"/>
      <c r="E73" s="99"/>
      <c r="F73" s="99"/>
      <c r="G73" s="99"/>
      <c r="H73" s="100"/>
      <c r="I73" s="108">
        <v>0</v>
      </c>
      <c r="J73" s="109"/>
      <c r="K73" s="104"/>
      <c r="L73" s="105"/>
      <c r="M73" s="104"/>
      <c r="N73" s="105"/>
      <c r="O73" s="104"/>
      <c r="P73" s="105"/>
      <c r="Q73" s="104"/>
      <c r="R73" s="105"/>
      <c r="S73" s="104">
        <f>S72*I73</f>
        <v>0</v>
      </c>
      <c r="T73" s="106"/>
      <c r="U73" s="105"/>
    </row>
    <row r="74" spans="1:21">
      <c r="A74" s="98" t="s">
        <v>90</v>
      </c>
      <c r="B74" s="99"/>
      <c r="C74" s="99"/>
      <c r="D74" s="99"/>
      <c r="E74" s="99"/>
      <c r="F74" s="99"/>
      <c r="G74" s="99"/>
      <c r="H74" s="100"/>
      <c r="I74" s="108">
        <v>0</v>
      </c>
      <c r="J74" s="109"/>
      <c r="K74" s="104"/>
      <c r="L74" s="105"/>
      <c r="M74" s="104"/>
      <c r="N74" s="105"/>
      <c r="O74" s="104"/>
      <c r="P74" s="105"/>
      <c r="Q74" s="104"/>
      <c r="R74" s="105"/>
      <c r="S74" s="104">
        <f>(S72+S73)*I74</f>
        <v>0</v>
      </c>
      <c r="T74" s="106"/>
      <c r="U74" s="105"/>
    </row>
    <row r="76" spans="1:21">
      <c r="A76" s="98" t="s">
        <v>91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100"/>
      <c r="Q76" s="104">
        <f>S72+S73+S74</f>
        <v>0</v>
      </c>
      <c r="R76" s="106"/>
      <c r="S76" s="106"/>
      <c r="T76" s="106"/>
      <c r="U76" s="105"/>
    </row>
    <row r="77" spans="1:21">
      <c r="A77" s="98" t="s">
        <v>92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100"/>
      <c r="Q77" s="104">
        <f>Q76*19%</f>
        <v>0</v>
      </c>
      <c r="R77" s="106"/>
      <c r="S77" s="106"/>
      <c r="T77" s="106"/>
      <c r="U77" s="105"/>
    </row>
    <row r="78" spans="1:21">
      <c r="A78" s="98" t="s">
        <v>93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100"/>
      <c r="Q78" s="104">
        <f>Q76+Q77</f>
        <v>0</v>
      </c>
      <c r="R78" s="106"/>
      <c r="S78" s="106"/>
      <c r="T78" s="106"/>
      <c r="U78" s="105"/>
    </row>
    <row r="80" spans="1:21">
      <c r="A80" s="1" t="s">
        <v>4</v>
      </c>
    </row>
  </sheetData>
  <sheetProtection formatCells="0" formatColumns="0" formatRows="0" insertColumns="0" insertRows="0" insertHyperlinks="0" deleteColumns="0" deleteRows="0" sort="0" autoFilter="0" pivotTables="0"/>
  <mergeCells count="270">
    <mergeCell ref="A78:P78"/>
    <mergeCell ref="Q78:U78"/>
    <mergeCell ref="B1:D1"/>
    <mergeCell ref="E1:Q1"/>
    <mergeCell ref="R1:Z3"/>
    <mergeCell ref="B2:D2"/>
    <mergeCell ref="E2:Q2"/>
    <mergeCell ref="B3:D3"/>
    <mergeCell ref="E3:Q3"/>
    <mergeCell ref="B4:D4"/>
    <mergeCell ref="E4:Q4"/>
    <mergeCell ref="Q74:R74"/>
    <mergeCell ref="S74:U74"/>
    <mergeCell ref="A76:P76"/>
    <mergeCell ref="Q76:U76"/>
    <mergeCell ref="A77:P77"/>
    <mergeCell ref="Q77:U77"/>
    <mergeCell ref="A74:H74"/>
    <mergeCell ref="I74:J74"/>
    <mergeCell ref="K74:L74"/>
    <mergeCell ref="M74:N74"/>
    <mergeCell ref="O74:P74"/>
    <mergeCell ref="S72:U72"/>
    <mergeCell ref="A73:H73"/>
    <mergeCell ref="I73:J73"/>
    <mergeCell ref="K73:L73"/>
    <mergeCell ref="M73:N73"/>
    <mergeCell ref="O73:P73"/>
    <mergeCell ref="Q73:R73"/>
    <mergeCell ref="S73:U73"/>
    <mergeCell ref="A72:J72"/>
    <mergeCell ref="K72:L72"/>
    <mergeCell ref="M72:N72"/>
    <mergeCell ref="O72:P72"/>
    <mergeCell ref="Q72:R72"/>
    <mergeCell ref="Q69:R69"/>
    <mergeCell ref="S69:U69"/>
    <mergeCell ref="A71:J71"/>
    <mergeCell ref="K71:L71"/>
    <mergeCell ref="M71:N71"/>
    <mergeCell ref="O71:P71"/>
    <mergeCell ref="Q71:R71"/>
    <mergeCell ref="S71:U71"/>
    <mergeCell ref="A69:H69"/>
    <mergeCell ref="I69:J69"/>
    <mergeCell ref="K69:L69"/>
    <mergeCell ref="M69:N69"/>
    <mergeCell ref="O69:P69"/>
    <mergeCell ref="A67:U67"/>
    <mergeCell ref="A68:H68"/>
    <mergeCell ref="I68:J68"/>
    <mergeCell ref="K68:L68"/>
    <mergeCell ref="M68:N68"/>
    <mergeCell ref="O68:P68"/>
    <mergeCell ref="Q68:R68"/>
    <mergeCell ref="S68:U68"/>
    <mergeCell ref="Q64:R64"/>
    <mergeCell ref="S64:U64"/>
    <mergeCell ref="O65:P65"/>
    <mergeCell ref="Q65:R65"/>
    <mergeCell ref="S65:U65"/>
    <mergeCell ref="Q60:R60"/>
    <mergeCell ref="S60:U60"/>
    <mergeCell ref="A61:A65"/>
    <mergeCell ref="B61:C65"/>
    <mergeCell ref="D61:M65"/>
    <mergeCell ref="N61:N65"/>
    <mergeCell ref="O61:P61"/>
    <mergeCell ref="Q61:R61"/>
    <mergeCell ref="S61:U61"/>
    <mergeCell ref="O62:P62"/>
    <mergeCell ref="Q62:R62"/>
    <mergeCell ref="S62:U62"/>
    <mergeCell ref="O63:P63"/>
    <mergeCell ref="Q63:R63"/>
    <mergeCell ref="S63:U63"/>
    <mergeCell ref="O64:P64"/>
    <mergeCell ref="A56:A60"/>
    <mergeCell ref="B56:C60"/>
    <mergeCell ref="D56:M60"/>
    <mergeCell ref="N56:N60"/>
    <mergeCell ref="O60:P60"/>
    <mergeCell ref="Q58:R58"/>
    <mergeCell ref="S58:U58"/>
    <mergeCell ref="O59:P59"/>
    <mergeCell ref="Q59:R59"/>
    <mergeCell ref="S59:U59"/>
    <mergeCell ref="Q56:R56"/>
    <mergeCell ref="S56:U56"/>
    <mergeCell ref="O57:P57"/>
    <mergeCell ref="Q57:R57"/>
    <mergeCell ref="S57:U57"/>
    <mergeCell ref="O56:P56"/>
    <mergeCell ref="O58:P58"/>
    <mergeCell ref="Q54:R54"/>
    <mergeCell ref="S54:U54"/>
    <mergeCell ref="O55:P55"/>
    <mergeCell ref="Q55:R55"/>
    <mergeCell ref="S55:U55"/>
    <mergeCell ref="Q50:R50"/>
    <mergeCell ref="S50:U50"/>
    <mergeCell ref="A51:A55"/>
    <mergeCell ref="B51:C55"/>
    <mergeCell ref="D51:M55"/>
    <mergeCell ref="N51:N55"/>
    <mergeCell ref="O51:P51"/>
    <mergeCell ref="Q51:R51"/>
    <mergeCell ref="S51:U51"/>
    <mergeCell ref="O52:P52"/>
    <mergeCell ref="Q52:R52"/>
    <mergeCell ref="S52:U52"/>
    <mergeCell ref="O53:P53"/>
    <mergeCell ref="Q53:R53"/>
    <mergeCell ref="S53:U53"/>
    <mergeCell ref="O54:P54"/>
    <mergeCell ref="Q48:R48"/>
    <mergeCell ref="S48:U48"/>
    <mergeCell ref="O49:P49"/>
    <mergeCell ref="Q49:R49"/>
    <mergeCell ref="S49:U49"/>
    <mergeCell ref="A48:A50"/>
    <mergeCell ref="B48:C50"/>
    <mergeCell ref="D48:M50"/>
    <mergeCell ref="N48:N50"/>
    <mergeCell ref="O48:P48"/>
    <mergeCell ref="O50:P50"/>
    <mergeCell ref="Q44:R44"/>
    <mergeCell ref="S44:U44"/>
    <mergeCell ref="A45:A47"/>
    <mergeCell ref="B45:C47"/>
    <mergeCell ref="D45:M47"/>
    <mergeCell ref="N45:N47"/>
    <mergeCell ref="O45:P45"/>
    <mergeCell ref="Q45:R45"/>
    <mergeCell ref="S45:U45"/>
    <mergeCell ref="O46:P46"/>
    <mergeCell ref="Q46:R46"/>
    <mergeCell ref="S46:U46"/>
    <mergeCell ref="O47:P47"/>
    <mergeCell ref="Q47:R47"/>
    <mergeCell ref="S47:U47"/>
    <mergeCell ref="A40:A44"/>
    <mergeCell ref="B40:C44"/>
    <mergeCell ref="D40:M44"/>
    <mergeCell ref="N40:N44"/>
    <mergeCell ref="O44:P44"/>
    <mergeCell ref="Q42:R42"/>
    <mergeCell ref="S42:U42"/>
    <mergeCell ref="O43:P43"/>
    <mergeCell ref="Q43:R43"/>
    <mergeCell ref="S43:U43"/>
    <mergeCell ref="Q40:R40"/>
    <mergeCell ref="S40:U40"/>
    <mergeCell ref="O41:P41"/>
    <mergeCell ref="Q41:R41"/>
    <mergeCell ref="S41:U41"/>
    <mergeCell ref="O40:P40"/>
    <mergeCell ref="O42:P42"/>
    <mergeCell ref="Q36:R36"/>
    <mergeCell ref="S36:U36"/>
    <mergeCell ref="A37:A39"/>
    <mergeCell ref="B37:C39"/>
    <mergeCell ref="D37:M39"/>
    <mergeCell ref="N37:N39"/>
    <mergeCell ref="O37:P37"/>
    <mergeCell ref="Q37:R37"/>
    <mergeCell ref="S37:U37"/>
    <mergeCell ref="O38:P38"/>
    <mergeCell ref="Q38:R38"/>
    <mergeCell ref="S38:U38"/>
    <mergeCell ref="O39:P39"/>
    <mergeCell ref="Q39:R39"/>
    <mergeCell ref="S39:U39"/>
    <mergeCell ref="A32:A36"/>
    <mergeCell ref="B32:C36"/>
    <mergeCell ref="D32:M36"/>
    <mergeCell ref="N32:N36"/>
    <mergeCell ref="O36:P36"/>
    <mergeCell ref="Q34:R34"/>
    <mergeCell ref="S34:U34"/>
    <mergeCell ref="O35:P35"/>
    <mergeCell ref="Q35:R35"/>
    <mergeCell ref="S35:U35"/>
    <mergeCell ref="Q32:R32"/>
    <mergeCell ref="S32:U32"/>
    <mergeCell ref="O33:P33"/>
    <mergeCell ref="Q33:R33"/>
    <mergeCell ref="S33:U33"/>
    <mergeCell ref="O32:P32"/>
    <mergeCell ref="O34:P34"/>
    <mergeCell ref="Q30:R30"/>
    <mergeCell ref="S30:U30"/>
    <mergeCell ref="O31:P31"/>
    <mergeCell ref="Q31:R31"/>
    <mergeCell ref="S31:U31"/>
    <mergeCell ref="Q26:R26"/>
    <mergeCell ref="S26:U26"/>
    <mergeCell ref="A27:A31"/>
    <mergeCell ref="B27:C31"/>
    <mergeCell ref="D27:M31"/>
    <mergeCell ref="N27:N31"/>
    <mergeCell ref="O27:P27"/>
    <mergeCell ref="Q27:R27"/>
    <mergeCell ref="S27:U27"/>
    <mergeCell ref="O28:P28"/>
    <mergeCell ref="Q28:R28"/>
    <mergeCell ref="S28:U28"/>
    <mergeCell ref="O29:P29"/>
    <mergeCell ref="Q29:R29"/>
    <mergeCell ref="S29:U29"/>
    <mergeCell ref="O30:P30"/>
    <mergeCell ref="Q24:R24"/>
    <mergeCell ref="S24:U24"/>
    <mergeCell ref="O25:P25"/>
    <mergeCell ref="Q25:R25"/>
    <mergeCell ref="S25:U25"/>
    <mergeCell ref="A24:A26"/>
    <mergeCell ref="B24:C26"/>
    <mergeCell ref="D24:M26"/>
    <mergeCell ref="N24:N26"/>
    <mergeCell ref="O24:P24"/>
    <mergeCell ref="O26:P26"/>
    <mergeCell ref="Q22:R22"/>
    <mergeCell ref="S22:U22"/>
    <mergeCell ref="O23:P23"/>
    <mergeCell ref="Q23:R23"/>
    <mergeCell ref="S23:U23"/>
    <mergeCell ref="Q18:R18"/>
    <mergeCell ref="S18:U18"/>
    <mergeCell ref="A19:A23"/>
    <mergeCell ref="B19:C23"/>
    <mergeCell ref="D19:M23"/>
    <mergeCell ref="N19:N23"/>
    <mergeCell ref="O19:P19"/>
    <mergeCell ref="Q19:R19"/>
    <mergeCell ref="S19:U19"/>
    <mergeCell ref="O20:P20"/>
    <mergeCell ref="Q20:R20"/>
    <mergeCell ref="S20:U20"/>
    <mergeCell ref="O21:P21"/>
    <mergeCell ref="Q21:R21"/>
    <mergeCell ref="S21:U21"/>
    <mergeCell ref="O22:P22"/>
    <mergeCell ref="A14:A18"/>
    <mergeCell ref="B14:C18"/>
    <mergeCell ref="D14:M18"/>
    <mergeCell ref="N14:N18"/>
    <mergeCell ref="O14:P14"/>
    <mergeCell ref="O16:P16"/>
    <mergeCell ref="O18:P18"/>
    <mergeCell ref="A7:U9"/>
    <mergeCell ref="A11:P11"/>
    <mergeCell ref="Q11:U11"/>
    <mergeCell ref="A12:A13"/>
    <mergeCell ref="B12:C13"/>
    <mergeCell ref="D12:M13"/>
    <mergeCell ref="N12:N13"/>
    <mergeCell ref="O12:P13"/>
    <mergeCell ref="Q12:R13"/>
    <mergeCell ref="S12:U13"/>
    <mergeCell ref="Q16:R16"/>
    <mergeCell ref="S16:U16"/>
    <mergeCell ref="O17:P17"/>
    <mergeCell ref="Q17:R17"/>
    <mergeCell ref="S17:U17"/>
    <mergeCell ref="Q14:R14"/>
    <mergeCell ref="S14:U14"/>
    <mergeCell ref="O15:P15"/>
    <mergeCell ref="Q15:R15"/>
    <mergeCell ref="S15:U15"/>
  </mergeCells>
  <printOptions horizontalCentered="1"/>
  <pageMargins left="0.3" right="0.3" top="0.3" bottom="0.3" header="0.3" footer="0.3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4AF50-A91C-4E2E-A798-CF8F05CF86C9}">
  <dimension ref="A1:AA99"/>
  <sheetViews>
    <sheetView workbookViewId="0">
      <selection activeCell="D6" sqref="D6"/>
    </sheetView>
  </sheetViews>
  <sheetFormatPr defaultRowHeight="12.75"/>
  <cols>
    <col min="1" max="1" width="3.42578125" customWidth="1"/>
    <col min="2" max="2" width="5" customWidth="1"/>
    <col min="3" max="3" width="0.7109375" customWidth="1"/>
    <col min="4" max="4" width="6" customWidth="1"/>
    <col min="5" max="5" width="13.42578125" customWidth="1"/>
    <col min="6" max="6" width="5" customWidth="1"/>
    <col min="7" max="7" width="3.42578125" customWidth="1"/>
    <col min="8" max="8" width="1.7109375" customWidth="1"/>
    <col min="9" max="9" width="11.7109375" customWidth="1"/>
    <col min="10" max="10" width="0.85546875" customWidth="1"/>
    <col min="11" max="11" width="3.85546875" customWidth="1"/>
    <col min="12" max="12" width="3.7109375" customWidth="1"/>
    <col min="13" max="13" width="0.85546875" customWidth="1"/>
    <col min="14" max="14" width="2.140625" customWidth="1"/>
    <col min="15" max="15" width="0.28515625" customWidth="1"/>
    <col min="16" max="16" width="1.7109375" customWidth="1"/>
    <col min="17" max="17" width="5" customWidth="1"/>
    <col min="18" max="19" width="1.7109375" customWidth="1"/>
    <col min="20" max="21" width="3.42578125" customWidth="1"/>
    <col min="22" max="23" width="5" customWidth="1"/>
    <col min="24" max="25" width="3.42578125" customWidth="1"/>
    <col min="26" max="26" width="0.85546875" customWidth="1"/>
    <col min="27" max="27" width="3.42578125" customWidth="1"/>
    <col min="257" max="257" width="3.42578125" customWidth="1"/>
    <col min="258" max="258" width="5" customWidth="1"/>
    <col min="259" max="259" width="0.7109375" customWidth="1"/>
    <col min="260" max="260" width="6" customWidth="1"/>
    <col min="261" max="261" width="13.42578125" customWidth="1"/>
    <col min="262" max="262" width="5" customWidth="1"/>
    <col min="263" max="263" width="3.42578125" customWidth="1"/>
    <col min="264" max="264" width="1.7109375" customWidth="1"/>
    <col min="265" max="265" width="11.7109375" customWidth="1"/>
    <col min="266" max="266" width="0.85546875" customWidth="1"/>
    <col min="267" max="267" width="3.85546875" customWidth="1"/>
    <col min="268" max="268" width="3.7109375" customWidth="1"/>
    <col min="269" max="269" width="0.85546875" customWidth="1"/>
    <col min="270" max="270" width="2.140625" customWidth="1"/>
    <col min="271" max="271" width="0.28515625" customWidth="1"/>
    <col min="272" max="272" width="1.7109375" customWidth="1"/>
    <col min="273" max="273" width="5" customWidth="1"/>
    <col min="274" max="275" width="1.7109375" customWidth="1"/>
    <col min="276" max="277" width="3.42578125" customWidth="1"/>
    <col min="278" max="279" width="5" customWidth="1"/>
    <col min="280" max="281" width="3.42578125" customWidth="1"/>
    <col min="282" max="282" width="0.85546875" customWidth="1"/>
    <col min="283" max="283" width="3.42578125" customWidth="1"/>
    <col min="513" max="513" width="3.42578125" customWidth="1"/>
    <col min="514" max="514" width="5" customWidth="1"/>
    <col min="515" max="515" width="0.7109375" customWidth="1"/>
    <col min="516" max="516" width="6" customWidth="1"/>
    <col min="517" max="517" width="13.42578125" customWidth="1"/>
    <col min="518" max="518" width="5" customWidth="1"/>
    <col min="519" max="519" width="3.42578125" customWidth="1"/>
    <col min="520" max="520" width="1.7109375" customWidth="1"/>
    <col min="521" max="521" width="11.7109375" customWidth="1"/>
    <col min="522" max="522" width="0.85546875" customWidth="1"/>
    <col min="523" max="523" width="3.85546875" customWidth="1"/>
    <col min="524" max="524" width="3.7109375" customWidth="1"/>
    <col min="525" max="525" width="0.85546875" customWidth="1"/>
    <col min="526" max="526" width="2.140625" customWidth="1"/>
    <col min="527" max="527" width="0.28515625" customWidth="1"/>
    <col min="528" max="528" width="1.7109375" customWidth="1"/>
    <col min="529" max="529" width="5" customWidth="1"/>
    <col min="530" max="531" width="1.7109375" customWidth="1"/>
    <col min="532" max="533" width="3.42578125" customWidth="1"/>
    <col min="534" max="535" width="5" customWidth="1"/>
    <col min="536" max="537" width="3.42578125" customWidth="1"/>
    <col min="538" max="538" width="0.85546875" customWidth="1"/>
    <col min="539" max="539" width="3.42578125" customWidth="1"/>
    <col min="769" max="769" width="3.42578125" customWidth="1"/>
    <col min="770" max="770" width="5" customWidth="1"/>
    <col min="771" max="771" width="0.7109375" customWidth="1"/>
    <col min="772" max="772" width="6" customWidth="1"/>
    <col min="773" max="773" width="13.42578125" customWidth="1"/>
    <col min="774" max="774" width="5" customWidth="1"/>
    <col min="775" max="775" width="3.42578125" customWidth="1"/>
    <col min="776" max="776" width="1.7109375" customWidth="1"/>
    <col min="777" max="777" width="11.7109375" customWidth="1"/>
    <col min="778" max="778" width="0.85546875" customWidth="1"/>
    <col min="779" max="779" width="3.85546875" customWidth="1"/>
    <col min="780" max="780" width="3.7109375" customWidth="1"/>
    <col min="781" max="781" width="0.85546875" customWidth="1"/>
    <col min="782" max="782" width="2.140625" customWidth="1"/>
    <col min="783" max="783" width="0.28515625" customWidth="1"/>
    <col min="784" max="784" width="1.7109375" customWidth="1"/>
    <col min="785" max="785" width="5" customWidth="1"/>
    <col min="786" max="787" width="1.7109375" customWidth="1"/>
    <col min="788" max="789" width="3.42578125" customWidth="1"/>
    <col min="790" max="791" width="5" customWidth="1"/>
    <col min="792" max="793" width="3.42578125" customWidth="1"/>
    <col min="794" max="794" width="0.85546875" customWidth="1"/>
    <col min="795" max="795" width="3.42578125" customWidth="1"/>
    <col min="1025" max="1025" width="3.42578125" customWidth="1"/>
    <col min="1026" max="1026" width="5" customWidth="1"/>
    <col min="1027" max="1027" width="0.7109375" customWidth="1"/>
    <col min="1028" max="1028" width="6" customWidth="1"/>
    <col min="1029" max="1029" width="13.42578125" customWidth="1"/>
    <col min="1030" max="1030" width="5" customWidth="1"/>
    <col min="1031" max="1031" width="3.42578125" customWidth="1"/>
    <col min="1032" max="1032" width="1.7109375" customWidth="1"/>
    <col min="1033" max="1033" width="11.7109375" customWidth="1"/>
    <col min="1034" max="1034" width="0.85546875" customWidth="1"/>
    <col min="1035" max="1035" width="3.85546875" customWidth="1"/>
    <col min="1036" max="1036" width="3.7109375" customWidth="1"/>
    <col min="1037" max="1037" width="0.85546875" customWidth="1"/>
    <col min="1038" max="1038" width="2.140625" customWidth="1"/>
    <col min="1039" max="1039" width="0.28515625" customWidth="1"/>
    <col min="1040" max="1040" width="1.7109375" customWidth="1"/>
    <col min="1041" max="1041" width="5" customWidth="1"/>
    <col min="1042" max="1043" width="1.7109375" customWidth="1"/>
    <col min="1044" max="1045" width="3.42578125" customWidth="1"/>
    <col min="1046" max="1047" width="5" customWidth="1"/>
    <col min="1048" max="1049" width="3.42578125" customWidth="1"/>
    <col min="1050" max="1050" width="0.85546875" customWidth="1"/>
    <col min="1051" max="1051" width="3.42578125" customWidth="1"/>
    <col min="1281" max="1281" width="3.42578125" customWidth="1"/>
    <col min="1282" max="1282" width="5" customWidth="1"/>
    <col min="1283" max="1283" width="0.7109375" customWidth="1"/>
    <col min="1284" max="1284" width="6" customWidth="1"/>
    <col min="1285" max="1285" width="13.42578125" customWidth="1"/>
    <col min="1286" max="1286" width="5" customWidth="1"/>
    <col min="1287" max="1287" width="3.42578125" customWidth="1"/>
    <col min="1288" max="1288" width="1.7109375" customWidth="1"/>
    <col min="1289" max="1289" width="11.7109375" customWidth="1"/>
    <col min="1290" max="1290" width="0.85546875" customWidth="1"/>
    <col min="1291" max="1291" width="3.85546875" customWidth="1"/>
    <col min="1292" max="1292" width="3.7109375" customWidth="1"/>
    <col min="1293" max="1293" width="0.85546875" customWidth="1"/>
    <col min="1294" max="1294" width="2.140625" customWidth="1"/>
    <col min="1295" max="1295" width="0.28515625" customWidth="1"/>
    <col min="1296" max="1296" width="1.7109375" customWidth="1"/>
    <col min="1297" max="1297" width="5" customWidth="1"/>
    <col min="1298" max="1299" width="1.7109375" customWidth="1"/>
    <col min="1300" max="1301" width="3.42578125" customWidth="1"/>
    <col min="1302" max="1303" width="5" customWidth="1"/>
    <col min="1304" max="1305" width="3.42578125" customWidth="1"/>
    <col min="1306" max="1306" width="0.85546875" customWidth="1"/>
    <col min="1307" max="1307" width="3.42578125" customWidth="1"/>
    <col min="1537" max="1537" width="3.42578125" customWidth="1"/>
    <col min="1538" max="1538" width="5" customWidth="1"/>
    <col min="1539" max="1539" width="0.7109375" customWidth="1"/>
    <col min="1540" max="1540" width="6" customWidth="1"/>
    <col min="1541" max="1541" width="13.42578125" customWidth="1"/>
    <col min="1542" max="1542" width="5" customWidth="1"/>
    <col min="1543" max="1543" width="3.42578125" customWidth="1"/>
    <col min="1544" max="1544" width="1.7109375" customWidth="1"/>
    <col min="1545" max="1545" width="11.7109375" customWidth="1"/>
    <col min="1546" max="1546" width="0.85546875" customWidth="1"/>
    <col min="1547" max="1547" width="3.85546875" customWidth="1"/>
    <col min="1548" max="1548" width="3.7109375" customWidth="1"/>
    <col min="1549" max="1549" width="0.85546875" customWidth="1"/>
    <col min="1550" max="1550" width="2.140625" customWidth="1"/>
    <col min="1551" max="1551" width="0.28515625" customWidth="1"/>
    <col min="1552" max="1552" width="1.7109375" customWidth="1"/>
    <col min="1553" max="1553" width="5" customWidth="1"/>
    <col min="1554" max="1555" width="1.7109375" customWidth="1"/>
    <col min="1556" max="1557" width="3.42578125" customWidth="1"/>
    <col min="1558" max="1559" width="5" customWidth="1"/>
    <col min="1560" max="1561" width="3.42578125" customWidth="1"/>
    <col min="1562" max="1562" width="0.85546875" customWidth="1"/>
    <col min="1563" max="1563" width="3.42578125" customWidth="1"/>
    <col min="1793" max="1793" width="3.42578125" customWidth="1"/>
    <col min="1794" max="1794" width="5" customWidth="1"/>
    <col min="1795" max="1795" width="0.7109375" customWidth="1"/>
    <col min="1796" max="1796" width="6" customWidth="1"/>
    <col min="1797" max="1797" width="13.42578125" customWidth="1"/>
    <col min="1798" max="1798" width="5" customWidth="1"/>
    <col min="1799" max="1799" width="3.42578125" customWidth="1"/>
    <col min="1800" max="1800" width="1.7109375" customWidth="1"/>
    <col min="1801" max="1801" width="11.7109375" customWidth="1"/>
    <col min="1802" max="1802" width="0.85546875" customWidth="1"/>
    <col min="1803" max="1803" width="3.85546875" customWidth="1"/>
    <col min="1804" max="1804" width="3.7109375" customWidth="1"/>
    <col min="1805" max="1805" width="0.85546875" customWidth="1"/>
    <col min="1806" max="1806" width="2.140625" customWidth="1"/>
    <col min="1807" max="1807" width="0.28515625" customWidth="1"/>
    <col min="1808" max="1808" width="1.7109375" customWidth="1"/>
    <col min="1809" max="1809" width="5" customWidth="1"/>
    <col min="1810" max="1811" width="1.7109375" customWidth="1"/>
    <col min="1812" max="1813" width="3.42578125" customWidth="1"/>
    <col min="1814" max="1815" width="5" customWidth="1"/>
    <col min="1816" max="1817" width="3.42578125" customWidth="1"/>
    <col min="1818" max="1818" width="0.85546875" customWidth="1"/>
    <col min="1819" max="1819" width="3.42578125" customWidth="1"/>
    <col min="2049" max="2049" width="3.42578125" customWidth="1"/>
    <col min="2050" max="2050" width="5" customWidth="1"/>
    <col min="2051" max="2051" width="0.7109375" customWidth="1"/>
    <col min="2052" max="2052" width="6" customWidth="1"/>
    <col min="2053" max="2053" width="13.42578125" customWidth="1"/>
    <col min="2054" max="2054" width="5" customWidth="1"/>
    <col min="2055" max="2055" width="3.42578125" customWidth="1"/>
    <col min="2056" max="2056" width="1.7109375" customWidth="1"/>
    <col min="2057" max="2057" width="11.7109375" customWidth="1"/>
    <col min="2058" max="2058" width="0.85546875" customWidth="1"/>
    <col min="2059" max="2059" width="3.85546875" customWidth="1"/>
    <col min="2060" max="2060" width="3.7109375" customWidth="1"/>
    <col min="2061" max="2061" width="0.85546875" customWidth="1"/>
    <col min="2062" max="2062" width="2.140625" customWidth="1"/>
    <col min="2063" max="2063" width="0.28515625" customWidth="1"/>
    <col min="2064" max="2064" width="1.7109375" customWidth="1"/>
    <col min="2065" max="2065" width="5" customWidth="1"/>
    <col min="2066" max="2067" width="1.7109375" customWidth="1"/>
    <col min="2068" max="2069" width="3.42578125" customWidth="1"/>
    <col min="2070" max="2071" width="5" customWidth="1"/>
    <col min="2072" max="2073" width="3.42578125" customWidth="1"/>
    <col min="2074" max="2074" width="0.85546875" customWidth="1"/>
    <col min="2075" max="2075" width="3.42578125" customWidth="1"/>
    <col min="2305" max="2305" width="3.42578125" customWidth="1"/>
    <col min="2306" max="2306" width="5" customWidth="1"/>
    <col min="2307" max="2307" width="0.7109375" customWidth="1"/>
    <col min="2308" max="2308" width="6" customWidth="1"/>
    <col min="2309" max="2309" width="13.42578125" customWidth="1"/>
    <col min="2310" max="2310" width="5" customWidth="1"/>
    <col min="2311" max="2311" width="3.42578125" customWidth="1"/>
    <col min="2312" max="2312" width="1.7109375" customWidth="1"/>
    <col min="2313" max="2313" width="11.7109375" customWidth="1"/>
    <col min="2314" max="2314" width="0.85546875" customWidth="1"/>
    <col min="2315" max="2315" width="3.85546875" customWidth="1"/>
    <col min="2316" max="2316" width="3.7109375" customWidth="1"/>
    <col min="2317" max="2317" width="0.85546875" customWidth="1"/>
    <col min="2318" max="2318" width="2.140625" customWidth="1"/>
    <col min="2319" max="2319" width="0.28515625" customWidth="1"/>
    <col min="2320" max="2320" width="1.7109375" customWidth="1"/>
    <col min="2321" max="2321" width="5" customWidth="1"/>
    <col min="2322" max="2323" width="1.7109375" customWidth="1"/>
    <col min="2324" max="2325" width="3.42578125" customWidth="1"/>
    <col min="2326" max="2327" width="5" customWidth="1"/>
    <col min="2328" max="2329" width="3.42578125" customWidth="1"/>
    <col min="2330" max="2330" width="0.85546875" customWidth="1"/>
    <col min="2331" max="2331" width="3.42578125" customWidth="1"/>
    <col min="2561" max="2561" width="3.42578125" customWidth="1"/>
    <col min="2562" max="2562" width="5" customWidth="1"/>
    <col min="2563" max="2563" width="0.7109375" customWidth="1"/>
    <col min="2564" max="2564" width="6" customWidth="1"/>
    <col min="2565" max="2565" width="13.42578125" customWidth="1"/>
    <col min="2566" max="2566" width="5" customWidth="1"/>
    <col min="2567" max="2567" width="3.42578125" customWidth="1"/>
    <col min="2568" max="2568" width="1.7109375" customWidth="1"/>
    <col min="2569" max="2569" width="11.7109375" customWidth="1"/>
    <col min="2570" max="2570" width="0.85546875" customWidth="1"/>
    <col min="2571" max="2571" width="3.85546875" customWidth="1"/>
    <col min="2572" max="2572" width="3.7109375" customWidth="1"/>
    <col min="2573" max="2573" width="0.85546875" customWidth="1"/>
    <col min="2574" max="2574" width="2.140625" customWidth="1"/>
    <col min="2575" max="2575" width="0.28515625" customWidth="1"/>
    <col min="2576" max="2576" width="1.7109375" customWidth="1"/>
    <col min="2577" max="2577" width="5" customWidth="1"/>
    <col min="2578" max="2579" width="1.7109375" customWidth="1"/>
    <col min="2580" max="2581" width="3.42578125" customWidth="1"/>
    <col min="2582" max="2583" width="5" customWidth="1"/>
    <col min="2584" max="2585" width="3.42578125" customWidth="1"/>
    <col min="2586" max="2586" width="0.85546875" customWidth="1"/>
    <col min="2587" max="2587" width="3.42578125" customWidth="1"/>
    <col min="2817" max="2817" width="3.42578125" customWidth="1"/>
    <col min="2818" max="2818" width="5" customWidth="1"/>
    <col min="2819" max="2819" width="0.7109375" customWidth="1"/>
    <col min="2820" max="2820" width="6" customWidth="1"/>
    <col min="2821" max="2821" width="13.42578125" customWidth="1"/>
    <col min="2822" max="2822" width="5" customWidth="1"/>
    <col min="2823" max="2823" width="3.42578125" customWidth="1"/>
    <col min="2824" max="2824" width="1.7109375" customWidth="1"/>
    <col min="2825" max="2825" width="11.7109375" customWidth="1"/>
    <col min="2826" max="2826" width="0.85546875" customWidth="1"/>
    <col min="2827" max="2827" width="3.85546875" customWidth="1"/>
    <col min="2828" max="2828" width="3.7109375" customWidth="1"/>
    <col min="2829" max="2829" width="0.85546875" customWidth="1"/>
    <col min="2830" max="2830" width="2.140625" customWidth="1"/>
    <col min="2831" max="2831" width="0.28515625" customWidth="1"/>
    <col min="2832" max="2832" width="1.7109375" customWidth="1"/>
    <col min="2833" max="2833" width="5" customWidth="1"/>
    <col min="2834" max="2835" width="1.7109375" customWidth="1"/>
    <col min="2836" max="2837" width="3.42578125" customWidth="1"/>
    <col min="2838" max="2839" width="5" customWidth="1"/>
    <col min="2840" max="2841" width="3.42578125" customWidth="1"/>
    <col min="2842" max="2842" width="0.85546875" customWidth="1"/>
    <col min="2843" max="2843" width="3.42578125" customWidth="1"/>
    <col min="3073" max="3073" width="3.42578125" customWidth="1"/>
    <col min="3074" max="3074" width="5" customWidth="1"/>
    <col min="3075" max="3075" width="0.7109375" customWidth="1"/>
    <col min="3076" max="3076" width="6" customWidth="1"/>
    <col min="3077" max="3077" width="13.42578125" customWidth="1"/>
    <col min="3078" max="3078" width="5" customWidth="1"/>
    <col min="3079" max="3079" width="3.42578125" customWidth="1"/>
    <col min="3080" max="3080" width="1.7109375" customWidth="1"/>
    <col min="3081" max="3081" width="11.7109375" customWidth="1"/>
    <col min="3082" max="3082" width="0.85546875" customWidth="1"/>
    <col min="3083" max="3083" width="3.85546875" customWidth="1"/>
    <col min="3084" max="3084" width="3.7109375" customWidth="1"/>
    <col min="3085" max="3085" width="0.85546875" customWidth="1"/>
    <col min="3086" max="3086" width="2.140625" customWidth="1"/>
    <col min="3087" max="3087" width="0.28515625" customWidth="1"/>
    <col min="3088" max="3088" width="1.7109375" customWidth="1"/>
    <col min="3089" max="3089" width="5" customWidth="1"/>
    <col min="3090" max="3091" width="1.7109375" customWidth="1"/>
    <col min="3092" max="3093" width="3.42578125" customWidth="1"/>
    <col min="3094" max="3095" width="5" customWidth="1"/>
    <col min="3096" max="3097" width="3.42578125" customWidth="1"/>
    <col min="3098" max="3098" width="0.85546875" customWidth="1"/>
    <col min="3099" max="3099" width="3.42578125" customWidth="1"/>
    <col min="3329" max="3329" width="3.42578125" customWidth="1"/>
    <col min="3330" max="3330" width="5" customWidth="1"/>
    <col min="3331" max="3331" width="0.7109375" customWidth="1"/>
    <col min="3332" max="3332" width="6" customWidth="1"/>
    <col min="3333" max="3333" width="13.42578125" customWidth="1"/>
    <col min="3334" max="3334" width="5" customWidth="1"/>
    <col min="3335" max="3335" width="3.42578125" customWidth="1"/>
    <col min="3336" max="3336" width="1.7109375" customWidth="1"/>
    <col min="3337" max="3337" width="11.7109375" customWidth="1"/>
    <col min="3338" max="3338" width="0.85546875" customWidth="1"/>
    <col min="3339" max="3339" width="3.85546875" customWidth="1"/>
    <col min="3340" max="3340" width="3.7109375" customWidth="1"/>
    <col min="3341" max="3341" width="0.85546875" customWidth="1"/>
    <col min="3342" max="3342" width="2.140625" customWidth="1"/>
    <col min="3343" max="3343" width="0.28515625" customWidth="1"/>
    <col min="3344" max="3344" width="1.7109375" customWidth="1"/>
    <col min="3345" max="3345" width="5" customWidth="1"/>
    <col min="3346" max="3347" width="1.7109375" customWidth="1"/>
    <col min="3348" max="3349" width="3.42578125" customWidth="1"/>
    <col min="3350" max="3351" width="5" customWidth="1"/>
    <col min="3352" max="3353" width="3.42578125" customWidth="1"/>
    <col min="3354" max="3354" width="0.85546875" customWidth="1"/>
    <col min="3355" max="3355" width="3.42578125" customWidth="1"/>
    <col min="3585" max="3585" width="3.42578125" customWidth="1"/>
    <col min="3586" max="3586" width="5" customWidth="1"/>
    <col min="3587" max="3587" width="0.7109375" customWidth="1"/>
    <col min="3588" max="3588" width="6" customWidth="1"/>
    <col min="3589" max="3589" width="13.42578125" customWidth="1"/>
    <col min="3590" max="3590" width="5" customWidth="1"/>
    <col min="3591" max="3591" width="3.42578125" customWidth="1"/>
    <col min="3592" max="3592" width="1.7109375" customWidth="1"/>
    <col min="3593" max="3593" width="11.7109375" customWidth="1"/>
    <col min="3594" max="3594" width="0.85546875" customWidth="1"/>
    <col min="3595" max="3595" width="3.85546875" customWidth="1"/>
    <col min="3596" max="3596" width="3.7109375" customWidth="1"/>
    <col min="3597" max="3597" width="0.85546875" customWidth="1"/>
    <col min="3598" max="3598" width="2.140625" customWidth="1"/>
    <col min="3599" max="3599" width="0.28515625" customWidth="1"/>
    <col min="3600" max="3600" width="1.7109375" customWidth="1"/>
    <col min="3601" max="3601" width="5" customWidth="1"/>
    <col min="3602" max="3603" width="1.7109375" customWidth="1"/>
    <col min="3604" max="3605" width="3.42578125" customWidth="1"/>
    <col min="3606" max="3607" width="5" customWidth="1"/>
    <col min="3608" max="3609" width="3.42578125" customWidth="1"/>
    <col min="3610" max="3610" width="0.85546875" customWidth="1"/>
    <col min="3611" max="3611" width="3.42578125" customWidth="1"/>
    <col min="3841" max="3841" width="3.42578125" customWidth="1"/>
    <col min="3842" max="3842" width="5" customWidth="1"/>
    <col min="3843" max="3843" width="0.7109375" customWidth="1"/>
    <col min="3844" max="3844" width="6" customWidth="1"/>
    <col min="3845" max="3845" width="13.42578125" customWidth="1"/>
    <col min="3846" max="3846" width="5" customWidth="1"/>
    <col min="3847" max="3847" width="3.42578125" customWidth="1"/>
    <col min="3848" max="3848" width="1.7109375" customWidth="1"/>
    <col min="3849" max="3849" width="11.7109375" customWidth="1"/>
    <col min="3850" max="3850" width="0.85546875" customWidth="1"/>
    <col min="3851" max="3851" width="3.85546875" customWidth="1"/>
    <col min="3852" max="3852" width="3.7109375" customWidth="1"/>
    <col min="3853" max="3853" width="0.85546875" customWidth="1"/>
    <col min="3854" max="3854" width="2.140625" customWidth="1"/>
    <col min="3855" max="3855" width="0.28515625" customWidth="1"/>
    <col min="3856" max="3856" width="1.7109375" customWidth="1"/>
    <col min="3857" max="3857" width="5" customWidth="1"/>
    <col min="3858" max="3859" width="1.7109375" customWidth="1"/>
    <col min="3860" max="3861" width="3.42578125" customWidth="1"/>
    <col min="3862" max="3863" width="5" customWidth="1"/>
    <col min="3864" max="3865" width="3.42578125" customWidth="1"/>
    <col min="3866" max="3866" width="0.85546875" customWidth="1"/>
    <col min="3867" max="3867" width="3.42578125" customWidth="1"/>
    <col min="4097" max="4097" width="3.42578125" customWidth="1"/>
    <col min="4098" max="4098" width="5" customWidth="1"/>
    <col min="4099" max="4099" width="0.7109375" customWidth="1"/>
    <col min="4100" max="4100" width="6" customWidth="1"/>
    <col min="4101" max="4101" width="13.42578125" customWidth="1"/>
    <col min="4102" max="4102" width="5" customWidth="1"/>
    <col min="4103" max="4103" width="3.42578125" customWidth="1"/>
    <col min="4104" max="4104" width="1.7109375" customWidth="1"/>
    <col min="4105" max="4105" width="11.7109375" customWidth="1"/>
    <col min="4106" max="4106" width="0.85546875" customWidth="1"/>
    <col min="4107" max="4107" width="3.85546875" customWidth="1"/>
    <col min="4108" max="4108" width="3.7109375" customWidth="1"/>
    <col min="4109" max="4109" width="0.85546875" customWidth="1"/>
    <col min="4110" max="4110" width="2.140625" customWidth="1"/>
    <col min="4111" max="4111" width="0.28515625" customWidth="1"/>
    <col min="4112" max="4112" width="1.7109375" customWidth="1"/>
    <col min="4113" max="4113" width="5" customWidth="1"/>
    <col min="4114" max="4115" width="1.7109375" customWidth="1"/>
    <col min="4116" max="4117" width="3.42578125" customWidth="1"/>
    <col min="4118" max="4119" width="5" customWidth="1"/>
    <col min="4120" max="4121" width="3.42578125" customWidth="1"/>
    <col min="4122" max="4122" width="0.85546875" customWidth="1"/>
    <col min="4123" max="4123" width="3.42578125" customWidth="1"/>
    <col min="4353" max="4353" width="3.42578125" customWidth="1"/>
    <col min="4354" max="4354" width="5" customWidth="1"/>
    <col min="4355" max="4355" width="0.7109375" customWidth="1"/>
    <col min="4356" max="4356" width="6" customWidth="1"/>
    <col min="4357" max="4357" width="13.42578125" customWidth="1"/>
    <col min="4358" max="4358" width="5" customWidth="1"/>
    <col min="4359" max="4359" width="3.42578125" customWidth="1"/>
    <col min="4360" max="4360" width="1.7109375" customWidth="1"/>
    <col min="4361" max="4361" width="11.7109375" customWidth="1"/>
    <col min="4362" max="4362" width="0.85546875" customWidth="1"/>
    <col min="4363" max="4363" width="3.85546875" customWidth="1"/>
    <col min="4364" max="4364" width="3.7109375" customWidth="1"/>
    <col min="4365" max="4365" width="0.85546875" customWidth="1"/>
    <col min="4366" max="4366" width="2.140625" customWidth="1"/>
    <col min="4367" max="4367" width="0.28515625" customWidth="1"/>
    <col min="4368" max="4368" width="1.7109375" customWidth="1"/>
    <col min="4369" max="4369" width="5" customWidth="1"/>
    <col min="4370" max="4371" width="1.7109375" customWidth="1"/>
    <col min="4372" max="4373" width="3.42578125" customWidth="1"/>
    <col min="4374" max="4375" width="5" customWidth="1"/>
    <col min="4376" max="4377" width="3.42578125" customWidth="1"/>
    <col min="4378" max="4378" width="0.85546875" customWidth="1"/>
    <col min="4379" max="4379" width="3.42578125" customWidth="1"/>
    <col min="4609" max="4609" width="3.42578125" customWidth="1"/>
    <col min="4610" max="4610" width="5" customWidth="1"/>
    <col min="4611" max="4611" width="0.7109375" customWidth="1"/>
    <col min="4612" max="4612" width="6" customWidth="1"/>
    <col min="4613" max="4613" width="13.42578125" customWidth="1"/>
    <col min="4614" max="4614" width="5" customWidth="1"/>
    <col min="4615" max="4615" width="3.42578125" customWidth="1"/>
    <col min="4616" max="4616" width="1.7109375" customWidth="1"/>
    <col min="4617" max="4617" width="11.7109375" customWidth="1"/>
    <col min="4618" max="4618" width="0.85546875" customWidth="1"/>
    <col min="4619" max="4619" width="3.85546875" customWidth="1"/>
    <col min="4620" max="4620" width="3.7109375" customWidth="1"/>
    <col min="4621" max="4621" width="0.85546875" customWidth="1"/>
    <col min="4622" max="4622" width="2.140625" customWidth="1"/>
    <col min="4623" max="4623" width="0.28515625" customWidth="1"/>
    <col min="4624" max="4624" width="1.7109375" customWidth="1"/>
    <col min="4625" max="4625" width="5" customWidth="1"/>
    <col min="4626" max="4627" width="1.7109375" customWidth="1"/>
    <col min="4628" max="4629" width="3.42578125" customWidth="1"/>
    <col min="4630" max="4631" width="5" customWidth="1"/>
    <col min="4632" max="4633" width="3.42578125" customWidth="1"/>
    <col min="4634" max="4634" width="0.85546875" customWidth="1"/>
    <col min="4635" max="4635" width="3.42578125" customWidth="1"/>
    <col min="4865" max="4865" width="3.42578125" customWidth="1"/>
    <col min="4866" max="4866" width="5" customWidth="1"/>
    <col min="4867" max="4867" width="0.7109375" customWidth="1"/>
    <col min="4868" max="4868" width="6" customWidth="1"/>
    <col min="4869" max="4869" width="13.42578125" customWidth="1"/>
    <col min="4870" max="4870" width="5" customWidth="1"/>
    <col min="4871" max="4871" width="3.42578125" customWidth="1"/>
    <col min="4872" max="4872" width="1.7109375" customWidth="1"/>
    <col min="4873" max="4873" width="11.7109375" customWidth="1"/>
    <col min="4874" max="4874" width="0.85546875" customWidth="1"/>
    <col min="4875" max="4875" width="3.85546875" customWidth="1"/>
    <col min="4876" max="4876" width="3.7109375" customWidth="1"/>
    <col min="4877" max="4877" width="0.85546875" customWidth="1"/>
    <col min="4878" max="4878" width="2.140625" customWidth="1"/>
    <col min="4879" max="4879" width="0.28515625" customWidth="1"/>
    <col min="4880" max="4880" width="1.7109375" customWidth="1"/>
    <col min="4881" max="4881" width="5" customWidth="1"/>
    <col min="4882" max="4883" width="1.7109375" customWidth="1"/>
    <col min="4884" max="4885" width="3.42578125" customWidth="1"/>
    <col min="4886" max="4887" width="5" customWidth="1"/>
    <col min="4888" max="4889" width="3.42578125" customWidth="1"/>
    <col min="4890" max="4890" width="0.85546875" customWidth="1"/>
    <col min="4891" max="4891" width="3.42578125" customWidth="1"/>
    <col min="5121" max="5121" width="3.42578125" customWidth="1"/>
    <col min="5122" max="5122" width="5" customWidth="1"/>
    <col min="5123" max="5123" width="0.7109375" customWidth="1"/>
    <col min="5124" max="5124" width="6" customWidth="1"/>
    <col min="5125" max="5125" width="13.42578125" customWidth="1"/>
    <col min="5126" max="5126" width="5" customWidth="1"/>
    <col min="5127" max="5127" width="3.42578125" customWidth="1"/>
    <col min="5128" max="5128" width="1.7109375" customWidth="1"/>
    <col min="5129" max="5129" width="11.7109375" customWidth="1"/>
    <col min="5130" max="5130" width="0.85546875" customWidth="1"/>
    <col min="5131" max="5131" width="3.85546875" customWidth="1"/>
    <col min="5132" max="5132" width="3.7109375" customWidth="1"/>
    <col min="5133" max="5133" width="0.85546875" customWidth="1"/>
    <col min="5134" max="5134" width="2.140625" customWidth="1"/>
    <col min="5135" max="5135" width="0.28515625" customWidth="1"/>
    <col min="5136" max="5136" width="1.7109375" customWidth="1"/>
    <col min="5137" max="5137" width="5" customWidth="1"/>
    <col min="5138" max="5139" width="1.7109375" customWidth="1"/>
    <col min="5140" max="5141" width="3.42578125" customWidth="1"/>
    <col min="5142" max="5143" width="5" customWidth="1"/>
    <col min="5144" max="5145" width="3.42578125" customWidth="1"/>
    <col min="5146" max="5146" width="0.85546875" customWidth="1"/>
    <col min="5147" max="5147" width="3.42578125" customWidth="1"/>
    <col min="5377" max="5377" width="3.42578125" customWidth="1"/>
    <col min="5378" max="5378" width="5" customWidth="1"/>
    <col min="5379" max="5379" width="0.7109375" customWidth="1"/>
    <col min="5380" max="5380" width="6" customWidth="1"/>
    <col min="5381" max="5381" width="13.42578125" customWidth="1"/>
    <col min="5382" max="5382" width="5" customWidth="1"/>
    <col min="5383" max="5383" width="3.42578125" customWidth="1"/>
    <col min="5384" max="5384" width="1.7109375" customWidth="1"/>
    <col min="5385" max="5385" width="11.7109375" customWidth="1"/>
    <col min="5386" max="5386" width="0.85546875" customWidth="1"/>
    <col min="5387" max="5387" width="3.85546875" customWidth="1"/>
    <col min="5388" max="5388" width="3.7109375" customWidth="1"/>
    <col min="5389" max="5389" width="0.85546875" customWidth="1"/>
    <col min="5390" max="5390" width="2.140625" customWidth="1"/>
    <col min="5391" max="5391" width="0.28515625" customWidth="1"/>
    <col min="5392" max="5392" width="1.7109375" customWidth="1"/>
    <col min="5393" max="5393" width="5" customWidth="1"/>
    <col min="5394" max="5395" width="1.7109375" customWidth="1"/>
    <col min="5396" max="5397" width="3.42578125" customWidth="1"/>
    <col min="5398" max="5399" width="5" customWidth="1"/>
    <col min="5400" max="5401" width="3.42578125" customWidth="1"/>
    <col min="5402" max="5402" width="0.85546875" customWidth="1"/>
    <col min="5403" max="5403" width="3.42578125" customWidth="1"/>
    <col min="5633" max="5633" width="3.42578125" customWidth="1"/>
    <col min="5634" max="5634" width="5" customWidth="1"/>
    <col min="5635" max="5635" width="0.7109375" customWidth="1"/>
    <col min="5636" max="5636" width="6" customWidth="1"/>
    <col min="5637" max="5637" width="13.42578125" customWidth="1"/>
    <col min="5638" max="5638" width="5" customWidth="1"/>
    <col min="5639" max="5639" width="3.42578125" customWidth="1"/>
    <col min="5640" max="5640" width="1.7109375" customWidth="1"/>
    <col min="5641" max="5641" width="11.7109375" customWidth="1"/>
    <col min="5642" max="5642" width="0.85546875" customWidth="1"/>
    <col min="5643" max="5643" width="3.85546875" customWidth="1"/>
    <col min="5644" max="5644" width="3.7109375" customWidth="1"/>
    <col min="5645" max="5645" width="0.85546875" customWidth="1"/>
    <col min="5646" max="5646" width="2.140625" customWidth="1"/>
    <col min="5647" max="5647" width="0.28515625" customWidth="1"/>
    <col min="5648" max="5648" width="1.7109375" customWidth="1"/>
    <col min="5649" max="5649" width="5" customWidth="1"/>
    <col min="5650" max="5651" width="1.7109375" customWidth="1"/>
    <col min="5652" max="5653" width="3.42578125" customWidth="1"/>
    <col min="5654" max="5655" width="5" customWidth="1"/>
    <col min="5656" max="5657" width="3.42578125" customWidth="1"/>
    <col min="5658" max="5658" width="0.85546875" customWidth="1"/>
    <col min="5659" max="5659" width="3.42578125" customWidth="1"/>
    <col min="5889" max="5889" width="3.42578125" customWidth="1"/>
    <col min="5890" max="5890" width="5" customWidth="1"/>
    <col min="5891" max="5891" width="0.7109375" customWidth="1"/>
    <col min="5892" max="5892" width="6" customWidth="1"/>
    <col min="5893" max="5893" width="13.42578125" customWidth="1"/>
    <col min="5894" max="5894" width="5" customWidth="1"/>
    <col min="5895" max="5895" width="3.42578125" customWidth="1"/>
    <col min="5896" max="5896" width="1.7109375" customWidth="1"/>
    <col min="5897" max="5897" width="11.7109375" customWidth="1"/>
    <col min="5898" max="5898" width="0.85546875" customWidth="1"/>
    <col min="5899" max="5899" width="3.85546875" customWidth="1"/>
    <col min="5900" max="5900" width="3.7109375" customWidth="1"/>
    <col min="5901" max="5901" width="0.85546875" customWidth="1"/>
    <col min="5902" max="5902" width="2.140625" customWidth="1"/>
    <col min="5903" max="5903" width="0.28515625" customWidth="1"/>
    <col min="5904" max="5904" width="1.7109375" customWidth="1"/>
    <col min="5905" max="5905" width="5" customWidth="1"/>
    <col min="5906" max="5907" width="1.7109375" customWidth="1"/>
    <col min="5908" max="5909" width="3.42578125" customWidth="1"/>
    <col min="5910" max="5911" width="5" customWidth="1"/>
    <col min="5912" max="5913" width="3.42578125" customWidth="1"/>
    <col min="5914" max="5914" width="0.85546875" customWidth="1"/>
    <col min="5915" max="5915" width="3.42578125" customWidth="1"/>
    <col min="6145" max="6145" width="3.42578125" customWidth="1"/>
    <col min="6146" max="6146" width="5" customWidth="1"/>
    <col min="6147" max="6147" width="0.7109375" customWidth="1"/>
    <col min="6148" max="6148" width="6" customWidth="1"/>
    <col min="6149" max="6149" width="13.42578125" customWidth="1"/>
    <col min="6150" max="6150" width="5" customWidth="1"/>
    <col min="6151" max="6151" width="3.42578125" customWidth="1"/>
    <col min="6152" max="6152" width="1.7109375" customWidth="1"/>
    <col min="6153" max="6153" width="11.7109375" customWidth="1"/>
    <col min="6154" max="6154" width="0.85546875" customWidth="1"/>
    <col min="6155" max="6155" width="3.85546875" customWidth="1"/>
    <col min="6156" max="6156" width="3.7109375" customWidth="1"/>
    <col min="6157" max="6157" width="0.85546875" customWidth="1"/>
    <col min="6158" max="6158" width="2.140625" customWidth="1"/>
    <col min="6159" max="6159" width="0.28515625" customWidth="1"/>
    <col min="6160" max="6160" width="1.7109375" customWidth="1"/>
    <col min="6161" max="6161" width="5" customWidth="1"/>
    <col min="6162" max="6163" width="1.7109375" customWidth="1"/>
    <col min="6164" max="6165" width="3.42578125" customWidth="1"/>
    <col min="6166" max="6167" width="5" customWidth="1"/>
    <col min="6168" max="6169" width="3.42578125" customWidth="1"/>
    <col min="6170" max="6170" width="0.85546875" customWidth="1"/>
    <col min="6171" max="6171" width="3.42578125" customWidth="1"/>
    <col min="6401" max="6401" width="3.42578125" customWidth="1"/>
    <col min="6402" max="6402" width="5" customWidth="1"/>
    <col min="6403" max="6403" width="0.7109375" customWidth="1"/>
    <col min="6404" max="6404" width="6" customWidth="1"/>
    <col min="6405" max="6405" width="13.42578125" customWidth="1"/>
    <col min="6406" max="6406" width="5" customWidth="1"/>
    <col min="6407" max="6407" width="3.42578125" customWidth="1"/>
    <col min="6408" max="6408" width="1.7109375" customWidth="1"/>
    <col min="6409" max="6409" width="11.7109375" customWidth="1"/>
    <col min="6410" max="6410" width="0.85546875" customWidth="1"/>
    <col min="6411" max="6411" width="3.85546875" customWidth="1"/>
    <col min="6412" max="6412" width="3.7109375" customWidth="1"/>
    <col min="6413" max="6413" width="0.85546875" customWidth="1"/>
    <col min="6414" max="6414" width="2.140625" customWidth="1"/>
    <col min="6415" max="6415" width="0.28515625" customWidth="1"/>
    <col min="6416" max="6416" width="1.7109375" customWidth="1"/>
    <col min="6417" max="6417" width="5" customWidth="1"/>
    <col min="6418" max="6419" width="1.7109375" customWidth="1"/>
    <col min="6420" max="6421" width="3.42578125" customWidth="1"/>
    <col min="6422" max="6423" width="5" customWidth="1"/>
    <col min="6424" max="6425" width="3.42578125" customWidth="1"/>
    <col min="6426" max="6426" width="0.85546875" customWidth="1"/>
    <col min="6427" max="6427" width="3.42578125" customWidth="1"/>
    <col min="6657" max="6657" width="3.42578125" customWidth="1"/>
    <col min="6658" max="6658" width="5" customWidth="1"/>
    <col min="6659" max="6659" width="0.7109375" customWidth="1"/>
    <col min="6660" max="6660" width="6" customWidth="1"/>
    <col min="6661" max="6661" width="13.42578125" customWidth="1"/>
    <col min="6662" max="6662" width="5" customWidth="1"/>
    <col min="6663" max="6663" width="3.42578125" customWidth="1"/>
    <col min="6664" max="6664" width="1.7109375" customWidth="1"/>
    <col min="6665" max="6665" width="11.7109375" customWidth="1"/>
    <col min="6666" max="6666" width="0.85546875" customWidth="1"/>
    <col min="6667" max="6667" width="3.85546875" customWidth="1"/>
    <col min="6668" max="6668" width="3.7109375" customWidth="1"/>
    <col min="6669" max="6669" width="0.85546875" customWidth="1"/>
    <col min="6670" max="6670" width="2.140625" customWidth="1"/>
    <col min="6671" max="6671" width="0.28515625" customWidth="1"/>
    <col min="6672" max="6672" width="1.7109375" customWidth="1"/>
    <col min="6673" max="6673" width="5" customWidth="1"/>
    <col min="6674" max="6675" width="1.7109375" customWidth="1"/>
    <col min="6676" max="6677" width="3.42578125" customWidth="1"/>
    <col min="6678" max="6679" width="5" customWidth="1"/>
    <col min="6680" max="6681" width="3.42578125" customWidth="1"/>
    <col min="6682" max="6682" width="0.85546875" customWidth="1"/>
    <col min="6683" max="6683" width="3.42578125" customWidth="1"/>
    <col min="6913" max="6913" width="3.42578125" customWidth="1"/>
    <col min="6914" max="6914" width="5" customWidth="1"/>
    <col min="6915" max="6915" width="0.7109375" customWidth="1"/>
    <col min="6916" max="6916" width="6" customWidth="1"/>
    <col min="6917" max="6917" width="13.42578125" customWidth="1"/>
    <col min="6918" max="6918" width="5" customWidth="1"/>
    <col min="6919" max="6919" width="3.42578125" customWidth="1"/>
    <col min="6920" max="6920" width="1.7109375" customWidth="1"/>
    <col min="6921" max="6921" width="11.7109375" customWidth="1"/>
    <col min="6922" max="6922" width="0.85546875" customWidth="1"/>
    <col min="6923" max="6923" width="3.85546875" customWidth="1"/>
    <col min="6924" max="6924" width="3.7109375" customWidth="1"/>
    <col min="6925" max="6925" width="0.85546875" customWidth="1"/>
    <col min="6926" max="6926" width="2.140625" customWidth="1"/>
    <col min="6927" max="6927" width="0.28515625" customWidth="1"/>
    <col min="6928" max="6928" width="1.7109375" customWidth="1"/>
    <col min="6929" max="6929" width="5" customWidth="1"/>
    <col min="6930" max="6931" width="1.7109375" customWidth="1"/>
    <col min="6932" max="6933" width="3.42578125" customWidth="1"/>
    <col min="6934" max="6935" width="5" customWidth="1"/>
    <col min="6936" max="6937" width="3.42578125" customWidth="1"/>
    <col min="6938" max="6938" width="0.85546875" customWidth="1"/>
    <col min="6939" max="6939" width="3.42578125" customWidth="1"/>
    <col min="7169" max="7169" width="3.42578125" customWidth="1"/>
    <col min="7170" max="7170" width="5" customWidth="1"/>
    <col min="7171" max="7171" width="0.7109375" customWidth="1"/>
    <col min="7172" max="7172" width="6" customWidth="1"/>
    <col min="7173" max="7173" width="13.42578125" customWidth="1"/>
    <col min="7174" max="7174" width="5" customWidth="1"/>
    <col min="7175" max="7175" width="3.42578125" customWidth="1"/>
    <col min="7176" max="7176" width="1.7109375" customWidth="1"/>
    <col min="7177" max="7177" width="11.7109375" customWidth="1"/>
    <col min="7178" max="7178" width="0.85546875" customWidth="1"/>
    <col min="7179" max="7179" width="3.85546875" customWidth="1"/>
    <col min="7180" max="7180" width="3.7109375" customWidth="1"/>
    <col min="7181" max="7181" width="0.85546875" customWidth="1"/>
    <col min="7182" max="7182" width="2.140625" customWidth="1"/>
    <col min="7183" max="7183" width="0.28515625" customWidth="1"/>
    <col min="7184" max="7184" width="1.7109375" customWidth="1"/>
    <col min="7185" max="7185" width="5" customWidth="1"/>
    <col min="7186" max="7187" width="1.7109375" customWidth="1"/>
    <col min="7188" max="7189" width="3.42578125" customWidth="1"/>
    <col min="7190" max="7191" width="5" customWidth="1"/>
    <col min="7192" max="7193" width="3.42578125" customWidth="1"/>
    <col min="7194" max="7194" width="0.85546875" customWidth="1"/>
    <col min="7195" max="7195" width="3.42578125" customWidth="1"/>
    <col min="7425" max="7425" width="3.42578125" customWidth="1"/>
    <col min="7426" max="7426" width="5" customWidth="1"/>
    <col min="7427" max="7427" width="0.7109375" customWidth="1"/>
    <col min="7428" max="7428" width="6" customWidth="1"/>
    <col min="7429" max="7429" width="13.42578125" customWidth="1"/>
    <col min="7430" max="7430" width="5" customWidth="1"/>
    <col min="7431" max="7431" width="3.42578125" customWidth="1"/>
    <col min="7432" max="7432" width="1.7109375" customWidth="1"/>
    <col min="7433" max="7433" width="11.7109375" customWidth="1"/>
    <col min="7434" max="7434" width="0.85546875" customWidth="1"/>
    <col min="7435" max="7435" width="3.85546875" customWidth="1"/>
    <col min="7436" max="7436" width="3.7109375" customWidth="1"/>
    <col min="7437" max="7437" width="0.85546875" customWidth="1"/>
    <col min="7438" max="7438" width="2.140625" customWidth="1"/>
    <col min="7439" max="7439" width="0.28515625" customWidth="1"/>
    <col min="7440" max="7440" width="1.7109375" customWidth="1"/>
    <col min="7441" max="7441" width="5" customWidth="1"/>
    <col min="7442" max="7443" width="1.7109375" customWidth="1"/>
    <col min="7444" max="7445" width="3.42578125" customWidth="1"/>
    <col min="7446" max="7447" width="5" customWidth="1"/>
    <col min="7448" max="7449" width="3.42578125" customWidth="1"/>
    <col min="7450" max="7450" width="0.85546875" customWidth="1"/>
    <col min="7451" max="7451" width="3.42578125" customWidth="1"/>
    <col min="7681" max="7681" width="3.42578125" customWidth="1"/>
    <col min="7682" max="7682" width="5" customWidth="1"/>
    <col min="7683" max="7683" width="0.7109375" customWidth="1"/>
    <col min="7684" max="7684" width="6" customWidth="1"/>
    <col min="7685" max="7685" width="13.42578125" customWidth="1"/>
    <col min="7686" max="7686" width="5" customWidth="1"/>
    <col min="7687" max="7687" width="3.42578125" customWidth="1"/>
    <col min="7688" max="7688" width="1.7109375" customWidth="1"/>
    <col min="7689" max="7689" width="11.7109375" customWidth="1"/>
    <col min="7690" max="7690" width="0.85546875" customWidth="1"/>
    <col min="7691" max="7691" width="3.85546875" customWidth="1"/>
    <col min="7692" max="7692" width="3.7109375" customWidth="1"/>
    <col min="7693" max="7693" width="0.85546875" customWidth="1"/>
    <col min="7694" max="7694" width="2.140625" customWidth="1"/>
    <col min="7695" max="7695" width="0.28515625" customWidth="1"/>
    <col min="7696" max="7696" width="1.7109375" customWidth="1"/>
    <col min="7697" max="7697" width="5" customWidth="1"/>
    <col min="7698" max="7699" width="1.7109375" customWidth="1"/>
    <col min="7700" max="7701" width="3.42578125" customWidth="1"/>
    <col min="7702" max="7703" width="5" customWidth="1"/>
    <col min="7704" max="7705" width="3.42578125" customWidth="1"/>
    <col min="7706" max="7706" width="0.85546875" customWidth="1"/>
    <col min="7707" max="7707" width="3.42578125" customWidth="1"/>
    <col min="7937" max="7937" width="3.42578125" customWidth="1"/>
    <col min="7938" max="7938" width="5" customWidth="1"/>
    <col min="7939" max="7939" width="0.7109375" customWidth="1"/>
    <col min="7940" max="7940" width="6" customWidth="1"/>
    <col min="7941" max="7941" width="13.42578125" customWidth="1"/>
    <col min="7942" max="7942" width="5" customWidth="1"/>
    <col min="7943" max="7943" width="3.42578125" customWidth="1"/>
    <col min="7944" max="7944" width="1.7109375" customWidth="1"/>
    <col min="7945" max="7945" width="11.7109375" customWidth="1"/>
    <col min="7946" max="7946" width="0.85546875" customWidth="1"/>
    <col min="7947" max="7947" width="3.85546875" customWidth="1"/>
    <col min="7948" max="7948" width="3.7109375" customWidth="1"/>
    <col min="7949" max="7949" width="0.85546875" customWidth="1"/>
    <col min="7950" max="7950" width="2.140625" customWidth="1"/>
    <col min="7951" max="7951" width="0.28515625" customWidth="1"/>
    <col min="7952" max="7952" width="1.7109375" customWidth="1"/>
    <col min="7953" max="7953" width="5" customWidth="1"/>
    <col min="7954" max="7955" width="1.7109375" customWidth="1"/>
    <col min="7956" max="7957" width="3.42578125" customWidth="1"/>
    <col min="7958" max="7959" width="5" customWidth="1"/>
    <col min="7960" max="7961" width="3.42578125" customWidth="1"/>
    <col min="7962" max="7962" width="0.85546875" customWidth="1"/>
    <col min="7963" max="7963" width="3.42578125" customWidth="1"/>
    <col min="8193" max="8193" width="3.42578125" customWidth="1"/>
    <col min="8194" max="8194" width="5" customWidth="1"/>
    <col min="8195" max="8195" width="0.7109375" customWidth="1"/>
    <col min="8196" max="8196" width="6" customWidth="1"/>
    <col min="8197" max="8197" width="13.42578125" customWidth="1"/>
    <col min="8198" max="8198" width="5" customWidth="1"/>
    <col min="8199" max="8199" width="3.42578125" customWidth="1"/>
    <col min="8200" max="8200" width="1.7109375" customWidth="1"/>
    <col min="8201" max="8201" width="11.7109375" customWidth="1"/>
    <col min="8202" max="8202" width="0.85546875" customWidth="1"/>
    <col min="8203" max="8203" width="3.85546875" customWidth="1"/>
    <col min="8204" max="8204" width="3.7109375" customWidth="1"/>
    <col min="8205" max="8205" width="0.85546875" customWidth="1"/>
    <col min="8206" max="8206" width="2.140625" customWidth="1"/>
    <col min="8207" max="8207" width="0.28515625" customWidth="1"/>
    <col min="8208" max="8208" width="1.7109375" customWidth="1"/>
    <col min="8209" max="8209" width="5" customWidth="1"/>
    <col min="8210" max="8211" width="1.7109375" customWidth="1"/>
    <col min="8212" max="8213" width="3.42578125" customWidth="1"/>
    <col min="8214" max="8215" width="5" customWidth="1"/>
    <col min="8216" max="8217" width="3.42578125" customWidth="1"/>
    <col min="8218" max="8218" width="0.85546875" customWidth="1"/>
    <col min="8219" max="8219" width="3.42578125" customWidth="1"/>
    <col min="8449" max="8449" width="3.42578125" customWidth="1"/>
    <col min="8450" max="8450" width="5" customWidth="1"/>
    <col min="8451" max="8451" width="0.7109375" customWidth="1"/>
    <col min="8452" max="8452" width="6" customWidth="1"/>
    <col min="8453" max="8453" width="13.42578125" customWidth="1"/>
    <col min="8454" max="8454" width="5" customWidth="1"/>
    <col min="8455" max="8455" width="3.42578125" customWidth="1"/>
    <col min="8456" max="8456" width="1.7109375" customWidth="1"/>
    <col min="8457" max="8457" width="11.7109375" customWidth="1"/>
    <col min="8458" max="8458" width="0.85546875" customWidth="1"/>
    <col min="8459" max="8459" width="3.85546875" customWidth="1"/>
    <col min="8460" max="8460" width="3.7109375" customWidth="1"/>
    <col min="8461" max="8461" width="0.85546875" customWidth="1"/>
    <col min="8462" max="8462" width="2.140625" customWidth="1"/>
    <col min="8463" max="8463" width="0.28515625" customWidth="1"/>
    <col min="8464" max="8464" width="1.7109375" customWidth="1"/>
    <col min="8465" max="8465" width="5" customWidth="1"/>
    <col min="8466" max="8467" width="1.7109375" customWidth="1"/>
    <col min="8468" max="8469" width="3.42578125" customWidth="1"/>
    <col min="8470" max="8471" width="5" customWidth="1"/>
    <col min="8472" max="8473" width="3.42578125" customWidth="1"/>
    <col min="8474" max="8474" width="0.85546875" customWidth="1"/>
    <col min="8475" max="8475" width="3.42578125" customWidth="1"/>
    <col min="8705" max="8705" width="3.42578125" customWidth="1"/>
    <col min="8706" max="8706" width="5" customWidth="1"/>
    <col min="8707" max="8707" width="0.7109375" customWidth="1"/>
    <col min="8708" max="8708" width="6" customWidth="1"/>
    <col min="8709" max="8709" width="13.42578125" customWidth="1"/>
    <col min="8710" max="8710" width="5" customWidth="1"/>
    <col min="8711" max="8711" width="3.42578125" customWidth="1"/>
    <col min="8712" max="8712" width="1.7109375" customWidth="1"/>
    <col min="8713" max="8713" width="11.7109375" customWidth="1"/>
    <col min="8714" max="8714" width="0.85546875" customWidth="1"/>
    <col min="8715" max="8715" width="3.85546875" customWidth="1"/>
    <col min="8716" max="8716" width="3.7109375" customWidth="1"/>
    <col min="8717" max="8717" width="0.85546875" customWidth="1"/>
    <col min="8718" max="8718" width="2.140625" customWidth="1"/>
    <col min="8719" max="8719" width="0.28515625" customWidth="1"/>
    <col min="8720" max="8720" width="1.7109375" customWidth="1"/>
    <col min="8721" max="8721" width="5" customWidth="1"/>
    <col min="8722" max="8723" width="1.7109375" customWidth="1"/>
    <col min="8724" max="8725" width="3.42578125" customWidth="1"/>
    <col min="8726" max="8727" width="5" customWidth="1"/>
    <col min="8728" max="8729" width="3.42578125" customWidth="1"/>
    <col min="8730" max="8730" width="0.85546875" customWidth="1"/>
    <col min="8731" max="8731" width="3.42578125" customWidth="1"/>
    <col min="8961" max="8961" width="3.42578125" customWidth="1"/>
    <col min="8962" max="8962" width="5" customWidth="1"/>
    <col min="8963" max="8963" width="0.7109375" customWidth="1"/>
    <col min="8964" max="8964" width="6" customWidth="1"/>
    <col min="8965" max="8965" width="13.42578125" customWidth="1"/>
    <col min="8966" max="8966" width="5" customWidth="1"/>
    <col min="8967" max="8967" width="3.42578125" customWidth="1"/>
    <col min="8968" max="8968" width="1.7109375" customWidth="1"/>
    <col min="8969" max="8969" width="11.7109375" customWidth="1"/>
    <col min="8970" max="8970" width="0.85546875" customWidth="1"/>
    <col min="8971" max="8971" width="3.85546875" customWidth="1"/>
    <col min="8972" max="8972" width="3.7109375" customWidth="1"/>
    <col min="8973" max="8973" width="0.85546875" customWidth="1"/>
    <col min="8974" max="8974" width="2.140625" customWidth="1"/>
    <col min="8975" max="8975" width="0.28515625" customWidth="1"/>
    <col min="8976" max="8976" width="1.7109375" customWidth="1"/>
    <col min="8977" max="8977" width="5" customWidth="1"/>
    <col min="8978" max="8979" width="1.7109375" customWidth="1"/>
    <col min="8980" max="8981" width="3.42578125" customWidth="1"/>
    <col min="8982" max="8983" width="5" customWidth="1"/>
    <col min="8984" max="8985" width="3.42578125" customWidth="1"/>
    <col min="8986" max="8986" width="0.85546875" customWidth="1"/>
    <col min="8987" max="8987" width="3.42578125" customWidth="1"/>
    <col min="9217" max="9217" width="3.42578125" customWidth="1"/>
    <col min="9218" max="9218" width="5" customWidth="1"/>
    <col min="9219" max="9219" width="0.7109375" customWidth="1"/>
    <col min="9220" max="9220" width="6" customWidth="1"/>
    <col min="9221" max="9221" width="13.42578125" customWidth="1"/>
    <col min="9222" max="9222" width="5" customWidth="1"/>
    <col min="9223" max="9223" width="3.42578125" customWidth="1"/>
    <col min="9224" max="9224" width="1.7109375" customWidth="1"/>
    <col min="9225" max="9225" width="11.7109375" customWidth="1"/>
    <col min="9226" max="9226" width="0.85546875" customWidth="1"/>
    <col min="9227" max="9227" width="3.85546875" customWidth="1"/>
    <col min="9228" max="9228" width="3.7109375" customWidth="1"/>
    <col min="9229" max="9229" width="0.85546875" customWidth="1"/>
    <col min="9230" max="9230" width="2.140625" customWidth="1"/>
    <col min="9231" max="9231" width="0.28515625" customWidth="1"/>
    <col min="9232" max="9232" width="1.7109375" customWidth="1"/>
    <col min="9233" max="9233" width="5" customWidth="1"/>
    <col min="9234" max="9235" width="1.7109375" customWidth="1"/>
    <col min="9236" max="9237" width="3.42578125" customWidth="1"/>
    <col min="9238" max="9239" width="5" customWidth="1"/>
    <col min="9240" max="9241" width="3.42578125" customWidth="1"/>
    <col min="9242" max="9242" width="0.85546875" customWidth="1"/>
    <col min="9243" max="9243" width="3.42578125" customWidth="1"/>
    <col min="9473" max="9473" width="3.42578125" customWidth="1"/>
    <col min="9474" max="9474" width="5" customWidth="1"/>
    <col min="9475" max="9475" width="0.7109375" customWidth="1"/>
    <col min="9476" max="9476" width="6" customWidth="1"/>
    <col min="9477" max="9477" width="13.42578125" customWidth="1"/>
    <col min="9478" max="9478" width="5" customWidth="1"/>
    <col min="9479" max="9479" width="3.42578125" customWidth="1"/>
    <col min="9480" max="9480" width="1.7109375" customWidth="1"/>
    <col min="9481" max="9481" width="11.7109375" customWidth="1"/>
    <col min="9482" max="9482" width="0.85546875" customWidth="1"/>
    <col min="9483" max="9483" width="3.85546875" customWidth="1"/>
    <col min="9484" max="9484" width="3.7109375" customWidth="1"/>
    <col min="9485" max="9485" width="0.85546875" customWidth="1"/>
    <col min="9486" max="9486" width="2.140625" customWidth="1"/>
    <col min="9487" max="9487" width="0.28515625" customWidth="1"/>
    <col min="9488" max="9488" width="1.7109375" customWidth="1"/>
    <col min="9489" max="9489" width="5" customWidth="1"/>
    <col min="9490" max="9491" width="1.7109375" customWidth="1"/>
    <col min="9492" max="9493" width="3.42578125" customWidth="1"/>
    <col min="9494" max="9495" width="5" customWidth="1"/>
    <col min="9496" max="9497" width="3.42578125" customWidth="1"/>
    <col min="9498" max="9498" width="0.85546875" customWidth="1"/>
    <col min="9499" max="9499" width="3.42578125" customWidth="1"/>
    <col min="9729" max="9729" width="3.42578125" customWidth="1"/>
    <col min="9730" max="9730" width="5" customWidth="1"/>
    <col min="9731" max="9731" width="0.7109375" customWidth="1"/>
    <col min="9732" max="9732" width="6" customWidth="1"/>
    <col min="9733" max="9733" width="13.42578125" customWidth="1"/>
    <col min="9734" max="9734" width="5" customWidth="1"/>
    <col min="9735" max="9735" width="3.42578125" customWidth="1"/>
    <col min="9736" max="9736" width="1.7109375" customWidth="1"/>
    <col min="9737" max="9737" width="11.7109375" customWidth="1"/>
    <col min="9738" max="9738" width="0.85546875" customWidth="1"/>
    <col min="9739" max="9739" width="3.85546875" customWidth="1"/>
    <col min="9740" max="9740" width="3.7109375" customWidth="1"/>
    <col min="9741" max="9741" width="0.85546875" customWidth="1"/>
    <col min="9742" max="9742" width="2.140625" customWidth="1"/>
    <col min="9743" max="9743" width="0.28515625" customWidth="1"/>
    <col min="9744" max="9744" width="1.7109375" customWidth="1"/>
    <col min="9745" max="9745" width="5" customWidth="1"/>
    <col min="9746" max="9747" width="1.7109375" customWidth="1"/>
    <col min="9748" max="9749" width="3.42578125" customWidth="1"/>
    <col min="9750" max="9751" width="5" customWidth="1"/>
    <col min="9752" max="9753" width="3.42578125" customWidth="1"/>
    <col min="9754" max="9754" width="0.85546875" customWidth="1"/>
    <col min="9755" max="9755" width="3.42578125" customWidth="1"/>
    <col min="9985" max="9985" width="3.42578125" customWidth="1"/>
    <col min="9986" max="9986" width="5" customWidth="1"/>
    <col min="9987" max="9987" width="0.7109375" customWidth="1"/>
    <col min="9988" max="9988" width="6" customWidth="1"/>
    <col min="9989" max="9989" width="13.42578125" customWidth="1"/>
    <col min="9990" max="9990" width="5" customWidth="1"/>
    <col min="9991" max="9991" width="3.42578125" customWidth="1"/>
    <col min="9992" max="9992" width="1.7109375" customWidth="1"/>
    <col min="9993" max="9993" width="11.7109375" customWidth="1"/>
    <col min="9994" max="9994" width="0.85546875" customWidth="1"/>
    <col min="9995" max="9995" width="3.85546875" customWidth="1"/>
    <col min="9996" max="9996" width="3.7109375" customWidth="1"/>
    <col min="9997" max="9997" width="0.85546875" customWidth="1"/>
    <col min="9998" max="9998" width="2.140625" customWidth="1"/>
    <col min="9999" max="9999" width="0.28515625" customWidth="1"/>
    <col min="10000" max="10000" width="1.7109375" customWidth="1"/>
    <col min="10001" max="10001" width="5" customWidth="1"/>
    <col min="10002" max="10003" width="1.7109375" customWidth="1"/>
    <col min="10004" max="10005" width="3.42578125" customWidth="1"/>
    <col min="10006" max="10007" width="5" customWidth="1"/>
    <col min="10008" max="10009" width="3.42578125" customWidth="1"/>
    <col min="10010" max="10010" width="0.85546875" customWidth="1"/>
    <col min="10011" max="10011" width="3.42578125" customWidth="1"/>
    <col min="10241" max="10241" width="3.42578125" customWidth="1"/>
    <col min="10242" max="10242" width="5" customWidth="1"/>
    <col min="10243" max="10243" width="0.7109375" customWidth="1"/>
    <col min="10244" max="10244" width="6" customWidth="1"/>
    <col min="10245" max="10245" width="13.42578125" customWidth="1"/>
    <col min="10246" max="10246" width="5" customWidth="1"/>
    <col min="10247" max="10247" width="3.42578125" customWidth="1"/>
    <col min="10248" max="10248" width="1.7109375" customWidth="1"/>
    <col min="10249" max="10249" width="11.7109375" customWidth="1"/>
    <col min="10250" max="10250" width="0.85546875" customWidth="1"/>
    <col min="10251" max="10251" width="3.85546875" customWidth="1"/>
    <col min="10252" max="10252" width="3.7109375" customWidth="1"/>
    <col min="10253" max="10253" width="0.85546875" customWidth="1"/>
    <col min="10254" max="10254" width="2.140625" customWidth="1"/>
    <col min="10255" max="10255" width="0.28515625" customWidth="1"/>
    <col min="10256" max="10256" width="1.7109375" customWidth="1"/>
    <col min="10257" max="10257" width="5" customWidth="1"/>
    <col min="10258" max="10259" width="1.7109375" customWidth="1"/>
    <col min="10260" max="10261" width="3.42578125" customWidth="1"/>
    <col min="10262" max="10263" width="5" customWidth="1"/>
    <col min="10264" max="10265" width="3.42578125" customWidth="1"/>
    <col min="10266" max="10266" width="0.85546875" customWidth="1"/>
    <col min="10267" max="10267" width="3.42578125" customWidth="1"/>
    <col min="10497" max="10497" width="3.42578125" customWidth="1"/>
    <col min="10498" max="10498" width="5" customWidth="1"/>
    <col min="10499" max="10499" width="0.7109375" customWidth="1"/>
    <col min="10500" max="10500" width="6" customWidth="1"/>
    <col min="10501" max="10501" width="13.42578125" customWidth="1"/>
    <col min="10502" max="10502" width="5" customWidth="1"/>
    <col min="10503" max="10503" width="3.42578125" customWidth="1"/>
    <col min="10504" max="10504" width="1.7109375" customWidth="1"/>
    <col min="10505" max="10505" width="11.7109375" customWidth="1"/>
    <col min="10506" max="10506" width="0.85546875" customWidth="1"/>
    <col min="10507" max="10507" width="3.85546875" customWidth="1"/>
    <col min="10508" max="10508" width="3.7109375" customWidth="1"/>
    <col min="10509" max="10509" width="0.85546875" customWidth="1"/>
    <col min="10510" max="10510" width="2.140625" customWidth="1"/>
    <col min="10511" max="10511" width="0.28515625" customWidth="1"/>
    <col min="10512" max="10512" width="1.7109375" customWidth="1"/>
    <col min="10513" max="10513" width="5" customWidth="1"/>
    <col min="10514" max="10515" width="1.7109375" customWidth="1"/>
    <col min="10516" max="10517" width="3.42578125" customWidth="1"/>
    <col min="10518" max="10519" width="5" customWidth="1"/>
    <col min="10520" max="10521" width="3.42578125" customWidth="1"/>
    <col min="10522" max="10522" width="0.85546875" customWidth="1"/>
    <col min="10523" max="10523" width="3.42578125" customWidth="1"/>
    <col min="10753" max="10753" width="3.42578125" customWidth="1"/>
    <col min="10754" max="10754" width="5" customWidth="1"/>
    <col min="10755" max="10755" width="0.7109375" customWidth="1"/>
    <col min="10756" max="10756" width="6" customWidth="1"/>
    <col min="10757" max="10757" width="13.42578125" customWidth="1"/>
    <col min="10758" max="10758" width="5" customWidth="1"/>
    <col min="10759" max="10759" width="3.42578125" customWidth="1"/>
    <col min="10760" max="10760" width="1.7109375" customWidth="1"/>
    <col min="10761" max="10761" width="11.7109375" customWidth="1"/>
    <col min="10762" max="10762" width="0.85546875" customWidth="1"/>
    <col min="10763" max="10763" width="3.85546875" customWidth="1"/>
    <col min="10764" max="10764" width="3.7109375" customWidth="1"/>
    <col min="10765" max="10765" width="0.85546875" customWidth="1"/>
    <col min="10766" max="10766" width="2.140625" customWidth="1"/>
    <col min="10767" max="10767" width="0.28515625" customWidth="1"/>
    <col min="10768" max="10768" width="1.7109375" customWidth="1"/>
    <col min="10769" max="10769" width="5" customWidth="1"/>
    <col min="10770" max="10771" width="1.7109375" customWidth="1"/>
    <col min="10772" max="10773" width="3.42578125" customWidth="1"/>
    <col min="10774" max="10775" width="5" customWidth="1"/>
    <col min="10776" max="10777" width="3.42578125" customWidth="1"/>
    <col min="10778" max="10778" width="0.85546875" customWidth="1"/>
    <col min="10779" max="10779" width="3.42578125" customWidth="1"/>
    <col min="11009" max="11009" width="3.42578125" customWidth="1"/>
    <col min="11010" max="11010" width="5" customWidth="1"/>
    <col min="11011" max="11011" width="0.7109375" customWidth="1"/>
    <col min="11012" max="11012" width="6" customWidth="1"/>
    <col min="11013" max="11013" width="13.42578125" customWidth="1"/>
    <col min="11014" max="11014" width="5" customWidth="1"/>
    <col min="11015" max="11015" width="3.42578125" customWidth="1"/>
    <col min="11016" max="11016" width="1.7109375" customWidth="1"/>
    <col min="11017" max="11017" width="11.7109375" customWidth="1"/>
    <col min="11018" max="11018" width="0.85546875" customWidth="1"/>
    <col min="11019" max="11019" width="3.85546875" customWidth="1"/>
    <col min="11020" max="11020" width="3.7109375" customWidth="1"/>
    <col min="11021" max="11021" width="0.85546875" customWidth="1"/>
    <col min="11022" max="11022" width="2.140625" customWidth="1"/>
    <col min="11023" max="11023" width="0.28515625" customWidth="1"/>
    <col min="11024" max="11024" width="1.7109375" customWidth="1"/>
    <col min="11025" max="11025" width="5" customWidth="1"/>
    <col min="11026" max="11027" width="1.7109375" customWidth="1"/>
    <col min="11028" max="11029" width="3.42578125" customWidth="1"/>
    <col min="11030" max="11031" width="5" customWidth="1"/>
    <col min="11032" max="11033" width="3.42578125" customWidth="1"/>
    <col min="11034" max="11034" width="0.85546875" customWidth="1"/>
    <col min="11035" max="11035" width="3.42578125" customWidth="1"/>
    <col min="11265" max="11265" width="3.42578125" customWidth="1"/>
    <col min="11266" max="11266" width="5" customWidth="1"/>
    <col min="11267" max="11267" width="0.7109375" customWidth="1"/>
    <col min="11268" max="11268" width="6" customWidth="1"/>
    <col min="11269" max="11269" width="13.42578125" customWidth="1"/>
    <col min="11270" max="11270" width="5" customWidth="1"/>
    <col min="11271" max="11271" width="3.42578125" customWidth="1"/>
    <col min="11272" max="11272" width="1.7109375" customWidth="1"/>
    <col min="11273" max="11273" width="11.7109375" customWidth="1"/>
    <col min="11274" max="11274" width="0.85546875" customWidth="1"/>
    <col min="11275" max="11275" width="3.85546875" customWidth="1"/>
    <col min="11276" max="11276" width="3.7109375" customWidth="1"/>
    <col min="11277" max="11277" width="0.85546875" customWidth="1"/>
    <col min="11278" max="11278" width="2.140625" customWidth="1"/>
    <col min="11279" max="11279" width="0.28515625" customWidth="1"/>
    <col min="11280" max="11280" width="1.7109375" customWidth="1"/>
    <col min="11281" max="11281" width="5" customWidth="1"/>
    <col min="11282" max="11283" width="1.7109375" customWidth="1"/>
    <col min="11284" max="11285" width="3.42578125" customWidth="1"/>
    <col min="11286" max="11287" width="5" customWidth="1"/>
    <col min="11288" max="11289" width="3.42578125" customWidth="1"/>
    <col min="11290" max="11290" width="0.85546875" customWidth="1"/>
    <col min="11291" max="11291" width="3.42578125" customWidth="1"/>
    <col min="11521" max="11521" width="3.42578125" customWidth="1"/>
    <col min="11522" max="11522" width="5" customWidth="1"/>
    <col min="11523" max="11523" width="0.7109375" customWidth="1"/>
    <col min="11524" max="11524" width="6" customWidth="1"/>
    <col min="11525" max="11525" width="13.42578125" customWidth="1"/>
    <col min="11526" max="11526" width="5" customWidth="1"/>
    <col min="11527" max="11527" width="3.42578125" customWidth="1"/>
    <col min="11528" max="11528" width="1.7109375" customWidth="1"/>
    <col min="11529" max="11529" width="11.7109375" customWidth="1"/>
    <col min="11530" max="11530" width="0.85546875" customWidth="1"/>
    <col min="11531" max="11531" width="3.85546875" customWidth="1"/>
    <col min="11532" max="11532" width="3.7109375" customWidth="1"/>
    <col min="11533" max="11533" width="0.85546875" customWidth="1"/>
    <col min="11534" max="11534" width="2.140625" customWidth="1"/>
    <col min="11535" max="11535" width="0.28515625" customWidth="1"/>
    <col min="11536" max="11536" width="1.7109375" customWidth="1"/>
    <col min="11537" max="11537" width="5" customWidth="1"/>
    <col min="11538" max="11539" width="1.7109375" customWidth="1"/>
    <col min="11540" max="11541" width="3.42578125" customWidth="1"/>
    <col min="11542" max="11543" width="5" customWidth="1"/>
    <col min="11544" max="11545" width="3.42578125" customWidth="1"/>
    <col min="11546" max="11546" width="0.85546875" customWidth="1"/>
    <col min="11547" max="11547" width="3.42578125" customWidth="1"/>
    <col min="11777" max="11777" width="3.42578125" customWidth="1"/>
    <col min="11778" max="11778" width="5" customWidth="1"/>
    <col min="11779" max="11779" width="0.7109375" customWidth="1"/>
    <col min="11780" max="11780" width="6" customWidth="1"/>
    <col min="11781" max="11781" width="13.42578125" customWidth="1"/>
    <col min="11782" max="11782" width="5" customWidth="1"/>
    <col min="11783" max="11783" width="3.42578125" customWidth="1"/>
    <col min="11784" max="11784" width="1.7109375" customWidth="1"/>
    <col min="11785" max="11785" width="11.7109375" customWidth="1"/>
    <col min="11786" max="11786" width="0.85546875" customWidth="1"/>
    <col min="11787" max="11787" width="3.85546875" customWidth="1"/>
    <col min="11788" max="11788" width="3.7109375" customWidth="1"/>
    <col min="11789" max="11789" width="0.85546875" customWidth="1"/>
    <col min="11790" max="11790" width="2.140625" customWidth="1"/>
    <col min="11791" max="11791" width="0.28515625" customWidth="1"/>
    <col min="11792" max="11792" width="1.7109375" customWidth="1"/>
    <col min="11793" max="11793" width="5" customWidth="1"/>
    <col min="11794" max="11795" width="1.7109375" customWidth="1"/>
    <col min="11796" max="11797" width="3.42578125" customWidth="1"/>
    <col min="11798" max="11799" width="5" customWidth="1"/>
    <col min="11800" max="11801" width="3.42578125" customWidth="1"/>
    <col min="11802" max="11802" width="0.85546875" customWidth="1"/>
    <col min="11803" max="11803" width="3.42578125" customWidth="1"/>
    <col min="12033" max="12033" width="3.42578125" customWidth="1"/>
    <col min="12034" max="12034" width="5" customWidth="1"/>
    <col min="12035" max="12035" width="0.7109375" customWidth="1"/>
    <col min="12036" max="12036" width="6" customWidth="1"/>
    <col min="12037" max="12037" width="13.42578125" customWidth="1"/>
    <col min="12038" max="12038" width="5" customWidth="1"/>
    <col min="12039" max="12039" width="3.42578125" customWidth="1"/>
    <col min="12040" max="12040" width="1.7109375" customWidth="1"/>
    <col min="12041" max="12041" width="11.7109375" customWidth="1"/>
    <col min="12042" max="12042" width="0.85546875" customWidth="1"/>
    <col min="12043" max="12043" width="3.85546875" customWidth="1"/>
    <col min="12044" max="12044" width="3.7109375" customWidth="1"/>
    <col min="12045" max="12045" width="0.85546875" customWidth="1"/>
    <col min="12046" max="12046" width="2.140625" customWidth="1"/>
    <col min="12047" max="12047" width="0.28515625" customWidth="1"/>
    <col min="12048" max="12048" width="1.7109375" customWidth="1"/>
    <col min="12049" max="12049" width="5" customWidth="1"/>
    <col min="12050" max="12051" width="1.7109375" customWidth="1"/>
    <col min="12052" max="12053" width="3.42578125" customWidth="1"/>
    <col min="12054" max="12055" width="5" customWidth="1"/>
    <col min="12056" max="12057" width="3.42578125" customWidth="1"/>
    <col min="12058" max="12058" width="0.85546875" customWidth="1"/>
    <col min="12059" max="12059" width="3.42578125" customWidth="1"/>
    <col min="12289" max="12289" width="3.42578125" customWidth="1"/>
    <col min="12290" max="12290" width="5" customWidth="1"/>
    <col min="12291" max="12291" width="0.7109375" customWidth="1"/>
    <col min="12292" max="12292" width="6" customWidth="1"/>
    <col min="12293" max="12293" width="13.42578125" customWidth="1"/>
    <col min="12294" max="12294" width="5" customWidth="1"/>
    <col min="12295" max="12295" width="3.42578125" customWidth="1"/>
    <col min="12296" max="12296" width="1.7109375" customWidth="1"/>
    <col min="12297" max="12297" width="11.7109375" customWidth="1"/>
    <col min="12298" max="12298" width="0.85546875" customWidth="1"/>
    <col min="12299" max="12299" width="3.85546875" customWidth="1"/>
    <col min="12300" max="12300" width="3.7109375" customWidth="1"/>
    <col min="12301" max="12301" width="0.85546875" customWidth="1"/>
    <col min="12302" max="12302" width="2.140625" customWidth="1"/>
    <col min="12303" max="12303" width="0.28515625" customWidth="1"/>
    <col min="12304" max="12304" width="1.7109375" customWidth="1"/>
    <col min="12305" max="12305" width="5" customWidth="1"/>
    <col min="12306" max="12307" width="1.7109375" customWidth="1"/>
    <col min="12308" max="12309" width="3.42578125" customWidth="1"/>
    <col min="12310" max="12311" width="5" customWidth="1"/>
    <col min="12312" max="12313" width="3.42578125" customWidth="1"/>
    <col min="12314" max="12314" width="0.85546875" customWidth="1"/>
    <col min="12315" max="12315" width="3.42578125" customWidth="1"/>
    <col min="12545" max="12545" width="3.42578125" customWidth="1"/>
    <col min="12546" max="12546" width="5" customWidth="1"/>
    <col min="12547" max="12547" width="0.7109375" customWidth="1"/>
    <col min="12548" max="12548" width="6" customWidth="1"/>
    <col min="12549" max="12549" width="13.42578125" customWidth="1"/>
    <col min="12550" max="12550" width="5" customWidth="1"/>
    <col min="12551" max="12551" width="3.42578125" customWidth="1"/>
    <col min="12552" max="12552" width="1.7109375" customWidth="1"/>
    <col min="12553" max="12553" width="11.7109375" customWidth="1"/>
    <col min="12554" max="12554" width="0.85546875" customWidth="1"/>
    <col min="12555" max="12555" width="3.85546875" customWidth="1"/>
    <col min="12556" max="12556" width="3.7109375" customWidth="1"/>
    <col min="12557" max="12557" width="0.85546875" customWidth="1"/>
    <col min="12558" max="12558" width="2.140625" customWidth="1"/>
    <col min="12559" max="12559" width="0.28515625" customWidth="1"/>
    <col min="12560" max="12560" width="1.7109375" customWidth="1"/>
    <col min="12561" max="12561" width="5" customWidth="1"/>
    <col min="12562" max="12563" width="1.7109375" customWidth="1"/>
    <col min="12564" max="12565" width="3.42578125" customWidth="1"/>
    <col min="12566" max="12567" width="5" customWidth="1"/>
    <col min="12568" max="12569" width="3.42578125" customWidth="1"/>
    <col min="12570" max="12570" width="0.85546875" customWidth="1"/>
    <col min="12571" max="12571" width="3.42578125" customWidth="1"/>
    <col min="12801" max="12801" width="3.42578125" customWidth="1"/>
    <col min="12802" max="12802" width="5" customWidth="1"/>
    <col min="12803" max="12803" width="0.7109375" customWidth="1"/>
    <col min="12804" max="12804" width="6" customWidth="1"/>
    <col min="12805" max="12805" width="13.42578125" customWidth="1"/>
    <col min="12806" max="12806" width="5" customWidth="1"/>
    <col min="12807" max="12807" width="3.42578125" customWidth="1"/>
    <col min="12808" max="12808" width="1.7109375" customWidth="1"/>
    <col min="12809" max="12809" width="11.7109375" customWidth="1"/>
    <col min="12810" max="12810" width="0.85546875" customWidth="1"/>
    <col min="12811" max="12811" width="3.85546875" customWidth="1"/>
    <col min="12812" max="12812" width="3.7109375" customWidth="1"/>
    <col min="12813" max="12813" width="0.85546875" customWidth="1"/>
    <col min="12814" max="12814" width="2.140625" customWidth="1"/>
    <col min="12815" max="12815" width="0.28515625" customWidth="1"/>
    <col min="12816" max="12816" width="1.7109375" customWidth="1"/>
    <col min="12817" max="12817" width="5" customWidth="1"/>
    <col min="12818" max="12819" width="1.7109375" customWidth="1"/>
    <col min="12820" max="12821" width="3.42578125" customWidth="1"/>
    <col min="12822" max="12823" width="5" customWidth="1"/>
    <col min="12824" max="12825" width="3.42578125" customWidth="1"/>
    <col min="12826" max="12826" width="0.85546875" customWidth="1"/>
    <col min="12827" max="12827" width="3.42578125" customWidth="1"/>
    <col min="13057" max="13057" width="3.42578125" customWidth="1"/>
    <col min="13058" max="13058" width="5" customWidth="1"/>
    <col min="13059" max="13059" width="0.7109375" customWidth="1"/>
    <col min="13060" max="13060" width="6" customWidth="1"/>
    <col min="13061" max="13061" width="13.42578125" customWidth="1"/>
    <col min="13062" max="13062" width="5" customWidth="1"/>
    <col min="13063" max="13063" width="3.42578125" customWidth="1"/>
    <col min="13064" max="13064" width="1.7109375" customWidth="1"/>
    <col min="13065" max="13065" width="11.7109375" customWidth="1"/>
    <col min="13066" max="13066" width="0.85546875" customWidth="1"/>
    <col min="13067" max="13067" width="3.85546875" customWidth="1"/>
    <col min="13068" max="13068" width="3.7109375" customWidth="1"/>
    <col min="13069" max="13069" width="0.85546875" customWidth="1"/>
    <col min="13070" max="13070" width="2.140625" customWidth="1"/>
    <col min="13071" max="13071" width="0.28515625" customWidth="1"/>
    <col min="13072" max="13072" width="1.7109375" customWidth="1"/>
    <col min="13073" max="13073" width="5" customWidth="1"/>
    <col min="13074" max="13075" width="1.7109375" customWidth="1"/>
    <col min="13076" max="13077" width="3.42578125" customWidth="1"/>
    <col min="13078" max="13079" width="5" customWidth="1"/>
    <col min="13080" max="13081" width="3.42578125" customWidth="1"/>
    <col min="13082" max="13082" width="0.85546875" customWidth="1"/>
    <col min="13083" max="13083" width="3.42578125" customWidth="1"/>
    <col min="13313" max="13313" width="3.42578125" customWidth="1"/>
    <col min="13314" max="13314" width="5" customWidth="1"/>
    <col min="13315" max="13315" width="0.7109375" customWidth="1"/>
    <col min="13316" max="13316" width="6" customWidth="1"/>
    <col min="13317" max="13317" width="13.42578125" customWidth="1"/>
    <col min="13318" max="13318" width="5" customWidth="1"/>
    <col min="13319" max="13319" width="3.42578125" customWidth="1"/>
    <col min="13320" max="13320" width="1.7109375" customWidth="1"/>
    <col min="13321" max="13321" width="11.7109375" customWidth="1"/>
    <col min="13322" max="13322" width="0.85546875" customWidth="1"/>
    <col min="13323" max="13323" width="3.85546875" customWidth="1"/>
    <col min="13324" max="13324" width="3.7109375" customWidth="1"/>
    <col min="13325" max="13325" width="0.85546875" customWidth="1"/>
    <col min="13326" max="13326" width="2.140625" customWidth="1"/>
    <col min="13327" max="13327" width="0.28515625" customWidth="1"/>
    <col min="13328" max="13328" width="1.7109375" customWidth="1"/>
    <col min="13329" max="13329" width="5" customWidth="1"/>
    <col min="13330" max="13331" width="1.7109375" customWidth="1"/>
    <col min="13332" max="13333" width="3.42578125" customWidth="1"/>
    <col min="13334" max="13335" width="5" customWidth="1"/>
    <col min="13336" max="13337" width="3.42578125" customWidth="1"/>
    <col min="13338" max="13338" width="0.85546875" customWidth="1"/>
    <col min="13339" max="13339" width="3.42578125" customWidth="1"/>
    <col min="13569" max="13569" width="3.42578125" customWidth="1"/>
    <col min="13570" max="13570" width="5" customWidth="1"/>
    <col min="13571" max="13571" width="0.7109375" customWidth="1"/>
    <col min="13572" max="13572" width="6" customWidth="1"/>
    <col min="13573" max="13573" width="13.42578125" customWidth="1"/>
    <col min="13574" max="13574" width="5" customWidth="1"/>
    <col min="13575" max="13575" width="3.42578125" customWidth="1"/>
    <col min="13576" max="13576" width="1.7109375" customWidth="1"/>
    <col min="13577" max="13577" width="11.7109375" customWidth="1"/>
    <col min="13578" max="13578" width="0.85546875" customWidth="1"/>
    <col min="13579" max="13579" width="3.85546875" customWidth="1"/>
    <col min="13580" max="13580" width="3.7109375" customWidth="1"/>
    <col min="13581" max="13581" width="0.85546875" customWidth="1"/>
    <col min="13582" max="13582" width="2.140625" customWidth="1"/>
    <col min="13583" max="13583" width="0.28515625" customWidth="1"/>
    <col min="13584" max="13584" width="1.7109375" customWidth="1"/>
    <col min="13585" max="13585" width="5" customWidth="1"/>
    <col min="13586" max="13587" width="1.7109375" customWidth="1"/>
    <col min="13588" max="13589" width="3.42578125" customWidth="1"/>
    <col min="13590" max="13591" width="5" customWidth="1"/>
    <col min="13592" max="13593" width="3.42578125" customWidth="1"/>
    <col min="13594" max="13594" width="0.85546875" customWidth="1"/>
    <col min="13595" max="13595" width="3.42578125" customWidth="1"/>
    <col min="13825" max="13825" width="3.42578125" customWidth="1"/>
    <col min="13826" max="13826" width="5" customWidth="1"/>
    <col min="13827" max="13827" width="0.7109375" customWidth="1"/>
    <col min="13828" max="13828" width="6" customWidth="1"/>
    <col min="13829" max="13829" width="13.42578125" customWidth="1"/>
    <col min="13830" max="13830" width="5" customWidth="1"/>
    <col min="13831" max="13831" width="3.42578125" customWidth="1"/>
    <col min="13832" max="13832" width="1.7109375" customWidth="1"/>
    <col min="13833" max="13833" width="11.7109375" customWidth="1"/>
    <col min="13834" max="13834" width="0.85546875" customWidth="1"/>
    <col min="13835" max="13835" width="3.85546875" customWidth="1"/>
    <col min="13836" max="13836" width="3.7109375" customWidth="1"/>
    <col min="13837" max="13837" width="0.85546875" customWidth="1"/>
    <col min="13838" max="13838" width="2.140625" customWidth="1"/>
    <col min="13839" max="13839" width="0.28515625" customWidth="1"/>
    <col min="13840" max="13840" width="1.7109375" customWidth="1"/>
    <col min="13841" max="13841" width="5" customWidth="1"/>
    <col min="13842" max="13843" width="1.7109375" customWidth="1"/>
    <col min="13844" max="13845" width="3.42578125" customWidth="1"/>
    <col min="13846" max="13847" width="5" customWidth="1"/>
    <col min="13848" max="13849" width="3.42578125" customWidth="1"/>
    <col min="13850" max="13850" width="0.85546875" customWidth="1"/>
    <col min="13851" max="13851" width="3.42578125" customWidth="1"/>
    <col min="14081" max="14081" width="3.42578125" customWidth="1"/>
    <col min="14082" max="14082" width="5" customWidth="1"/>
    <col min="14083" max="14083" width="0.7109375" customWidth="1"/>
    <col min="14084" max="14084" width="6" customWidth="1"/>
    <col min="14085" max="14085" width="13.42578125" customWidth="1"/>
    <col min="14086" max="14086" width="5" customWidth="1"/>
    <col min="14087" max="14087" width="3.42578125" customWidth="1"/>
    <col min="14088" max="14088" width="1.7109375" customWidth="1"/>
    <col min="14089" max="14089" width="11.7109375" customWidth="1"/>
    <col min="14090" max="14090" width="0.85546875" customWidth="1"/>
    <col min="14091" max="14091" width="3.85546875" customWidth="1"/>
    <col min="14092" max="14092" width="3.7109375" customWidth="1"/>
    <col min="14093" max="14093" width="0.85546875" customWidth="1"/>
    <col min="14094" max="14094" width="2.140625" customWidth="1"/>
    <col min="14095" max="14095" width="0.28515625" customWidth="1"/>
    <col min="14096" max="14096" width="1.7109375" customWidth="1"/>
    <col min="14097" max="14097" width="5" customWidth="1"/>
    <col min="14098" max="14099" width="1.7109375" customWidth="1"/>
    <col min="14100" max="14101" width="3.42578125" customWidth="1"/>
    <col min="14102" max="14103" width="5" customWidth="1"/>
    <col min="14104" max="14105" width="3.42578125" customWidth="1"/>
    <col min="14106" max="14106" width="0.85546875" customWidth="1"/>
    <col min="14107" max="14107" width="3.42578125" customWidth="1"/>
    <col min="14337" max="14337" width="3.42578125" customWidth="1"/>
    <col min="14338" max="14338" width="5" customWidth="1"/>
    <col min="14339" max="14339" width="0.7109375" customWidth="1"/>
    <col min="14340" max="14340" width="6" customWidth="1"/>
    <col min="14341" max="14341" width="13.42578125" customWidth="1"/>
    <col min="14342" max="14342" width="5" customWidth="1"/>
    <col min="14343" max="14343" width="3.42578125" customWidth="1"/>
    <col min="14344" max="14344" width="1.7109375" customWidth="1"/>
    <col min="14345" max="14345" width="11.7109375" customWidth="1"/>
    <col min="14346" max="14346" width="0.85546875" customWidth="1"/>
    <col min="14347" max="14347" width="3.85546875" customWidth="1"/>
    <col min="14348" max="14348" width="3.7109375" customWidth="1"/>
    <col min="14349" max="14349" width="0.85546875" customWidth="1"/>
    <col min="14350" max="14350" width="2.140625" customWidth="1"/>
    <col min="14351" max="14351" width="0.28515625" customWidth="1"/>
    <col min="14352" max="14352" width="1.7109375" customWidth="1"/>
    <col min="14353" max="14353" width="5" customWidth="1"/>
    <col min="14354" max="14355" width="1.7109375" customWidth="1"/>
    <col min="14356" max="14357" width="3.42578125" customWidth="1"/>
    <col min="14358" max="14359" width="5" customWidth="1"/>
    <col min="14360" max="14361" width="3.42578125" customWidth="1"/>
    <col min="14362" max="14362" width="0.85546875" customWidth="1"/>
    <col min="14363" max="14363" width="3.42578125" customWidth="1"/>
    <col min="14593" max="14593" width="3.42578125" customWidth="1"/>
    <col min="14594" max="14594" width="5" customWidth="1"/>
    <col min="14595" max="14595" width="0.7109375" customWidth="1"/>
    <col min="14596" max="14596" width="6" customWidth="1"/>
    <col min="14597" max="14597" width="13.42578125" customWidth="1"/>
    <col min="14598" max="14598" width="5" customWidth="1"/>
    <col min="14599" max="14599" width="3.42578125" customWidth="1"/>
    <col min="14600" max="14600" width="1.7109375" customWidth="1"/>
    <col min="14601" max="14601" width="11.7109375" customWidth="1"/>
    <col min="14602" max="14602" width="0.85546875" customWidth="1"/>
    <col min="14603" max="14603" width="3.85546875" customWidth="1"/>
    <col min="14604" max="14604" width="3.7109375" customWidth="1"/>
    <col min="14605" max="14605" width="0.85546875" customWidth="1"/>
    <col min="14606" max="14606" width="2.140625" customWidth="1"/>
    <col min="14607" max="14607" width="0.28515625" customWidth="1"/>
    <col min="14608" max="14608" width="1.7109375" customWidth="1"/>
    <col min="14609" max="14609" width="5" customWidth="1"/>
    <col min="14610" max="14611" width="1.7109375" customWidth="1"/>
    <col min="14612" max="14613" width="3.42578125" customWidth="1"/>
    <col min="14614" max="14615" width="5" customWidth="1"/>
    <col min="14616" max="14617" width="3.42578125" customWidth="1"/>
    <col min="14618" max="14618" width="0.85546875" customWidth="1"/>
    <col min="14619" max="14619" width="3.42578125" customWidth="1"/>
    <col min="14849" max="14849" width="3.42578125" customWidth="1"/>
    <col min="14850" max="14850" width="5" customWidth="1"/>
    <col min="14851" max="14851" width="0.7109375" customWidth="1"/>
    <col min="14852" max="14852" width="6" customWidth="1"/>
    <col min="14853" max="14853" width="13.42578125" customWidth="1"/>
    <col min="14854" max="14854" width="5" customWidth="1"/>
    <col min="14855" max="14855" width="3.42578125" customWidth="1"/>
    <col min="14856" max="14856" width="1.7109375" customWidth="1"/>
    <col min="14857" max="14857" width="11.7109375" customWidth="1"/>
    <col min="14858" max="14858" width="0.85546875" customWidth="1"/>
    <col min="14859" max="14859" width="3.85546875" customWidth="1"/>
    <col min="14860" max="14860" width="3.7109375" customWidth="1"/>
    <col min="14861" max="14861" width="0.85546875" customWidth="1"/>
    <col min="14862" max="14862" width="2.140625" customWidth="1"/>
    <col min="14863" max="14863" width="0.28515625" customWidth="1"/>
    <col min="14864" max="14864" width="1.7109375" customWidth="1"/>
    <col min="14865" max="14865" width="5" customWidth="1"/>
    <col min="14866" max="14867" width="1.7109375" customWidth="1"/>
    <col min="14868" max="14869" width="3.42578125" customWidth="1"/>
    <col min="14870" max="14871" width="5" customWidth="1"/>
    <col min="14872" max="14873" width="3.42578125" customWidth="1"/>
    <col min="14874" max="14874" width="0.85546875" customWidth="1"/>
    <col min="14875" max="14875" width="3.42578125" customWidth="1"/>
    <col min="15105" max="15105" width="3.42578125" customWidth="1"/>
    <col min="15106" max="15106" width="5" customWidth="1"/>
    <col min="15107" max="15107" width="0.7109375" customWidth="1"/>
    <col min="15108" max="15108" width="6" customWidth="1"/>
    <col min="15109" max="15109" width="13.42578125" customWidth="1"/>
    <col min="15110" max="15110" width="5" customWidth="1"/>
    <col min="15111" max="15111" width="3.42578125" customWidth="1"/>
    <col min="15112" max="15112" width="1.7109375" customWidth="1"/>
    <col min="15113" max="15113" width="11.7109375" customWidth="1"/>
    <col min="15114" max="15114" width="0.85546875" customWidth="1"/>
    <col min="15115" max="15115" width="3.85546875" customWidth="1"/>
    <col min="15116" max="15116" width="3.7109375" customWidth="1"/>
    <col min="15117" max="15117" width="0.85546875" customWidth="1"/>
    <col min="15118" max="15118" width="2.140625" customWidth="1"/>
    <col min="15119" max="15119" width="0.28515625" customWidth="1"/>
    <col min="15120" max="15120" width="1.7109375" customWidth="1"/>
    <col min="15121" max="15121" width="5" customWidth="1"/>
    <col min="15122" max="15123" width="1.7109375" customWidth="1"/>
    <col min="15124" max="15125" width="3.42578125" customWidth="1"/>
    <col min="15126" max="15127" width="5" customWidth="1"/>
    <col min="15128" max="15129" width="3.42578125" customWidth="1"/>
    <col min="15130" max="15130" width="0.85546875" customWidth="1"/>
    <col min="15131" max="15131" width="3.42578125" customWidth="1"/>
    <col min="15361" max="15361" width="3.42578125" customWidth="1"/>
    <col min="15362" max="15362" width="5" customWidth="1"/>
    <col min="15363" max="15363" width="0.7109375" customWidth="1"/>
    <col min="15364" max="15364" width="6" customWidth="1"/>
    <col min="15365" max="15365" width="13.42578125" customWidth="1"/>
    <col min="15366" max="15366" width="5" customWidth="1"/>
    <col min="15367" max="15367" width="3.42578125" customWidth="1"/>
    <col min="15368" max="15368" width="1.7109375" customWidth="1"/>
    <col min="15369" max="15369" width="11.7109375" customWidth="1"/>
    <col min="15370" max="15370" width="0.85546875" customWidth="1"/>
    <col min="15371" max="15371" width="3.85546875" customWidth="1"/>
    <col min="15372" max="15372" width="3.7109375" customWidth="1"/>
    <col min="15373" max="15373" width="0.85546875" customWidth="1"/>
    <col min="15374" max="15374" width="2.140625" customWidth="1"/>
    <col min="15375" max="15375" width="0.28515625" customWidth="1"/>
    <col min="15376" max="15376" width="1.7109375" customWidth="1"/>
    <col min="15377" max="15377" width="5" customWidth="1"/>
    <col min="15378" max="15379" width="1.7109375" customWidth="1"/>
    <col min="15380" max="15381" width="3.42578125" customWidth="1"/>
    <col min="15382" max="15383" width="5" customWidth="1"/>
    <col min="15384" max="15385" width="3.42578125" customWidth="1"/>
    <col min="15386" max="15386" width="0.85546875" customWidth="1"/>
    <col min="15387" max="15387" width="3.42578125" customWidth="1"/>
    <col min="15617" max="15617" width="3.42578125" customWidth="1"/>
    <col min="15618" max="15618" width="5" customWidth="1"/>
    <col min="15619" max="15619" width="0.7109375" customWidth="1"/>
    <col min="15620" max="15620" width="6" customWidth="1"/>
    <col min="15621" max="15621" width="13.42578125" customWidth="1"/>
    <col min="15622" max="15622" width="5" customWidth="1"/>
    <col min="15623" max="15623" width="3.42578125" customWidth="1"/>
    <col min="15624" max="15624" width="1.7109375" customWidth="1"/>
    <col min="15625" max="15625" width="11.7109375" customWidth="1"/>
    <col min="15626" max="15626" width="0.85546875" customWidth="1"/>
    <col min="15627" max="15627" width="3.85546875" customWidth="1"/>
    <col min="15628" max="15628" width="3.7109375" customWidth="1"/>
    <col min="15629" max="15629" width="0.85546875" customWidth="1"/>
    <col min="15630" max="15630" width="2.140625" customWidth="1"/>
    <col min="15631" max="15631" width="0.28515625" customWidth="1"/>
    <col min="15632" max="15632" width="1.7109375" customWidth="1"/>
    <col min="15633" max="15633" width="5" customWidth="1"/>
    <col min="15634" max="15635" width="1.7109375" customWidth="1"/>
    <col min="15636" max="15637" width="3.42578125" customWidth="1"/>
    <col min="15638" max="15639" width="5" customWidth="1"/>
    <col min="15640" max="15641" width="3.42578125" customWidth="1"/>
    <col min="15642" max="15642" width="0.85546875" customWidth="1"/>
    <col min="15643" max="15643" width="3.42578125" customWidth="1"/>
    <col min="15873" max="15873" width="3.42578125" customWidth="1"/>
    <col min="15874" max="15874" width="5" customWidth="1"/>
    <col min="15875" max="15875" width="0.7109375" customWidth="1"/>
    <col min="15876" max="15876" width="6" customWidth="1"/>
    <col min="15877" max="15877" width="13.42578125" customWidth="1"/>
    <col min="15878" max="15878" width="5" customWidth="1"/>
    <col min="15879" max="15879" width="3.42578125" customWidth="1"/>
    <col min="15880" max="15880" width="1.7109375" customWidth="1"/>
    <col min="15881" max="15881" width="11.7109375" customWidth="1"/>
    <col min="15882" max="15882" width="0.85546875" customWidth="1"/>
    <col min="15883" max="15883" width="3.85546875" customWidth="1"/>
    <col min="15884" max="15884" width="3.7109375" customWidth="1"/>
    <col min="15885" max="15885" width="0.85546875" customWidth="1"/>
    <col min="15886" max="15886" width="2.140625" customWidth="1"/>
    <col min="15887" max="15887" width="0.28515625" customWidth="1"/>
    <col min="15888" max="15888" width="1.7109375" customWidth="1"/>
    <col min="15889" max="15889" width="5" customWidth="1"/>
    <col min="15890" max="15891" width="1.7109375" customWidth="1"/>
    <col min="15892" max="15893" width="3.42578125" customWidth="1"/>
    <col min="15894" max="15895" width="5" customWidth="1"/>
    <col min="15896" max="15897" width="3.42578125" customWidth="1"/>
    <col min="15898" max="15898" width="0.85546875" customWidth="1"/>
    <col min="15899" max="15899" width="3.42578125" customWidth="1"/>
    <col min="16129" max="16129" width="3.42578125" customWidth="1"/>
    <col min="16130" max="16130" width="5" customWidth="1"/>
    <col min="16131" max="16131" width="0.7109375" customWidth="1"/>
    <col min="16132" max="16132" width="6" customWidth="1"/>
    <col min="16133" max="16133" width="13.42578125" customWidth="1"/>
    <col min="16134" max="16134" width="5" customWidth="1"/>
    <col min="16135" max="16135" width="3.42578125" customWidth="1"/>
    <col min="16136" max="16136" width="1.7109375" customWidth="1"/>
    <col min="16137" max="16137" width="11.7109375" customWidth="1"/>
    <col min="16138" max="16138" width="0.85546875" customWidth="1"/>
    <col min="16139" max="16139" width="3.85546875" customWidth="1"/>
    <col min="16140" max="16140" width="3.7109375" customWidth="1"/>
    <col min="16141" max="16141" width="0.85546875" customWidth="1"/>
    <col min="16142" max="16142" width="2.140625" customWidth="1"/>
    <col min="16143" max="16143" width="0.28515625" customWidth="1"/>
    <col min="16144" max="16144" width="1.7109375" customWidth="1"/>
    <col min="16145" max="16145" width="5" customWidth="1"/>
    <col min="16146" max="16147" width="1.7109375" customWidth="1"/>
    <col min="16148" max="16149" width="3.42578125" customWidth="1"/>
    <col min="16150" max="16151" width="5" customWidth="1"/>
    <col min="16152" max="16153" width="3.42578125" customWidth="1"/>
    <col min="16154" max="16154" width="0.85546875" customWidth="1"/>
    <col min="16155" max="16155" width="3.42578125" customWidth="1"/>
  </cols>
  <sheetData>
    <row r="1" spans="1:27" ht="5.0999999999999996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" customHeight="1">
      <c r="A2" s="2"/>
      <c r="B2" s="110" t="s">
        <v>115</v>
      </c>
      <c r="C2" s="110"/>
      <c r="D2" s="110"/>
      <c r="E2" s="110" t="s">
        <v>116</v>
      </c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2"/>
    </row>
    <row r="3" spans="1:27" ht="28.5" customHeight="1">
      <c r="A3" s="2"/>
      <c r="B3" s="110" t="s">
        <v>117</v>
      </c>
      <c r="C3" s="110"/>
      <c r="D3" s="110"/>
      <c r="E3" s="110" t="s">
        <v>118</v>
      </c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2"/>
    </row>
    <row r="4" spans="1:27" ht="28.5" customHeight="1">
      <c r="A4" s="2"/>
      <c r="B4" s="110" t="s">
        <v>119</v>
      </c>
      <c r="C4" s="110"/>
      <c r="D4" s="110"/>
      <c r="E4" s="110" t="s">
        <v>120</v>
      </c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2"/>
    </row>
    <row r="5" spans="1:27" ht="12" customHeight="1">
      <c r="A5" s="2"/>
      <c r="B5" s="110" t="s">
        <v>121</v>
      </c>
      <c r="C5" s="110"/>
      <c r="D5" s="110"/>
      <c r="E5" s="110" t="s">
        <v>122</v>
      </c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9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39.950000000000003" customHeight="1">
      <c r="A7" s="2"/>
      <c r="B7" s="115" t="s">
        <v>123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2"/>
    </row>
    <row r="8" spans="1:27" ht="20.100000000000001" customHeight="1" thickBo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30" customHeight="1">
      <c r="A9" s="2"/>
      <c r="B9" s="116" t="s">
        <v>6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7" t="s">
        <v>7</v>
      </c>
      <c r="U9" s="117"/>
      <c r="V9" s="117"/>
      <c r="W9" s="117"/>
      <c r="X9" s="117"/>
      <c r="Y9" s="117"/>
      <c r="Z9" s="117"/>
      <c r="AA9" s="2"/>
    </row>
    <row r="10" spans="1:27" ht="39.950000000000003" customHeight="1">
      <c r="A10" s="2"/>
      <c r="B10" s="118" t="s">
        <v>124</v>
      </c>
      <c r="C10" s="118"/>
      <c r="D10" s="119" t="s">
        <v>125</v>
      </c>
      <c r="E10" s="119"/>
      <c r="F10" s="119"/>
      <c r="G10" s="119"/>
      <c r="H10" s="119"/>
      <c r="I10" s="119"/>
      <c r="J10" s="119"/>
      <c r="K10" s="119"/>
      <c r="L10" s="119" t="s">
        <v>126</v>
      </c>
      <c r="M10" s="119"/>
      <c r="N10" s="119"/>
      <c r="O10" s="119" t="s">
        <v>127</v>
      </c>
      <c r="P10" s="119"/>
      <c r="Q10" s="119"/>
      <c r="R10" s="119"/>
      <c r="S10" s="119"/>
      <c r="T10" s="119" t="s">
        <v>128</v>
      </c>
      <c r="U10" s="119"/>
      <c r="V10" s="119"/>
      <c r="W10" s="111" t="s">
        <v>129</v>
      </c>
      <c r="X10" s="111"/>
      <c r="Y10" s="111"/>
      <c r="Z10" s="111"/>
      <c r="AA10" s="2"/>
    </row>
    <row r="11" spans="1:27" ht="9.9499999999999993" customHeight="1" thickBot="1">
      <c r="A11" s="2"/>
      <c r="B11" s="112" t="s">
        <v>130</v>
      </c>
      <c r="C11" s="112"/>
      <c r="D11" s="113" t="s">
        <v>131</v>
      </c>
      <c r="E11" s="113"/>
      <c r="F11" s="113"/>
      <c r="G11" s="113"/>
      <c r="H11" s="113"/>
      <c r="I11" s="113"/>
      <c r="J11" s="113"/>
      <c r="K11" s="113"/>
      <c r="L11" s="113" t="s">
        <v>132</v>
      </c>
      <c r="M11" s="113"/>
      <c r="N11" s="113"/>
      <c r="O11" s="113" t="s">
        <v>133</v>
      </c>
      <c r="P11" s="113"/>
      <c r="Q11" s="113"/>
      <c r="R11" s="113"/>
      <c r="S11" s="113"/>
      <c r="T11" s="113" t="s">
        <v>134</v>
      </c>
      <c r="U11" s="113"/>
      <c r="V11" s="113"/>
      <c r="W11" s="114" t="s">
        <v>135</v>
      </c>
      <c r="X11" s="114"/>
      <c r="Y11" s="114"/>
      <c r="Z11" s="114"/>
      <c r="AA11" s="2"/>
    </row>
    <row r="12" spans="1:27" ht="15" customHeight="1">
      <c r="A12" s="2"/>
      <c r="B12" s="127" t="s">
        <v>131</v>
      </c>
      <c r="C12" s="127"/>
      <c r="D12" s="128" t="s">
        <v>136</v>
      </c>
      <c r="E12" s="128"/>
      <c r="F12" s="128"/>
      <c r="G12" s="128"/>
      <c r="H12" s="128"/>
      <c r="I12" s="128"/>
      <c r="J12" s="128"/>
      <c r="K12" s="128"/>
      <c r="L12" s="129" t="s">
        <v>48</v>
      </c>
      <c r="M12" s="129"/>
      <c r="N12" s="129"/>
      <c r="O12" s="130">
        <v>280</v>
      </c>
      <c r="P12" s="130"/>
      <c r="Q12" s="130"/>
      <c r="R12" s="130"/>
      <c r="S12" s="130"/>
      <c r="T12" s="131">
        <v>0</v>
      </c>
      <c r="U12" s="131"/>
      <c r="V12" s="131"/>
      <c r="W12" s="132">
        <v>0</v>
      </c>
      <c r="X12" s="132"/>
      <c r="Y12" s="132"/>
      <c r="Z12" s="132"/>
      <c r="AA12" s="2"/>
    </row>
    <row r="13" spans="1:27" ht="15" customHeight="1">
      <c r="A13" s="2"/>
      <c r="B13" s="127"/>
      <c r="C13" s="127"/>
      <c r="D13" s="128"/>
      <c r="E13" s="128"/>
      <c r="F13" s="128"/>
      <c r="G13" s="128"/>
      <c r="H13" s="128"/>
      <c r="I13" s="128"/>
      <c r="J13" s="128"/>
      <c r="K13" s="128"/>
      <c r="L13" s="129"/>
      <c r="M13" s="129"/>
      <c r="N13" s="129"/>
      <c r="O13" s="125" t="s">
        <v>137</v>
      </c>
      <c r="P13" s="125"/>
      <c r="Q13" s="125"/>
      <c r="R13" s="125"/>
      <c r="S13" s="125"/>
      <c r="T13" s="125">
        <v>0</v>
      </c>
      <c r="U13" s="125"/>
      <c r="V13" s="125"/>
      <c r="W13" s="126">
        <v>0</v>
      </c>
      <c r="X13" s="126"/>
      <c r="Y13" s="126"/>
      <c r="Z13" s="126"/>
      <c r="AA13" s="2"/>
    </row>
    <row r="14" spans="1:27" ht="15" customHeight="1">
      <c r="A14" s="2"/>
      <c r="B14" s="127"/>
      <c r="C14" s="127"/>
      <c r="D14" s="128"/>
      <c r="E14" s="128"/>
      <c r="F14" s="128"/>
      <c r="G14" s="128"/>
      <c r="H14" s="128"/>
      <c r="I14" s="128"/>
      <c r="J14" s="128"/>
      <c r="K14" s="128"/>
      <c r="L14" s="129"/>
      <c r="M14" s="129"/>
      <c r="N14" s="129"/>
      <c r="O14" s="125" t="s">
        <v>138</v>
      </c>
      <c r="P14" s="125"/>
      <c r="Q14" s="125"/>
      <c r="R14" s="125"/>
      <c r="S14" s="125"/>
      <c r="T14" s="125">
        <v>0</v>
      </c>
      <c r="U14" s="125"/>
      <c r="V14" s="125"/>
      <c r="W14" s="126">
        <v>0</v>
      </c>
      <c r="X14" s="126"/>
      <c r="Y14" s="126"/>
      <c r="Z14" s="126"/>
      <c r="AA14" s="2"/>
    </row>
    <row r="15" spans="1:27" ht="15" customHeight="1">
      <c r="A15" s="2"/>
      <c r="B15" s="127"/>
      <c r="C15" s="127"/>
      <c r="D15" s="128"/>
      <c r="E15" s="128"/>
      <c r="F15" s="128"/>
      <c r="G15" s="128"/>
      <c r="H15" s="128"/>
      <c r="I15" s="128"/>
      <c r="J15" s="128"/>
      <c r="K15" s="128"/>
      <c r="L15" s="129"/>
      <c r="M15" s="129"/>
      <c r="N15" s="129"/>
      <c r="O15" s="125" t="s">
        <v>139</v>
      </c>
      <c r="P15" s="125"/>
      <c r="Q15" s="125"/>
      <c r="R15" s="125"/>
      <c r="S15" s="125"/>
      <c r="T15" s="125">
        <v>0</v>
      </c>
      <c r="U15" s="125"/>
      <c r="V15" s="125"/>
      <c r="W15" s="126">
        <v>0</v>
      </c>
      <c r="X15" s="126"/>
      <c r="Y15" s="126"/>
      <c r="Z15" s="126"/>
      <c r="AA15" s="2"/>
    </row>
    <row r="16" spans="1:27" ht="15" customHeight="1">
      <c r="A16" s="2"/>
      <c r="B16" s="127"/>
      <c r="C16" s="127"/>
      <c r="D16" s="128"/>
      <c r="E16" s="128"/>
      <c r="F16" s="128"/>
      <c r="G16" s="128"/>
      <c r="H16" s="128"/>
      <c r="I16" s="128"/>
      <c r="J16" s="128"/>
      <c r="K16" s="128"/>
      <c r="L16" s="129"/>
      <c r="M16" s="129"/>
      <c r="N16" s="129"/>
      <c r="O16" s="125" t="s">
        <v>140</v>
      </c>
      <c r="P16" s="125"/>
      <c r="Q16" s="125"/>
      <c r="R16" s="125"/>
      <c r="S16" s="125"/>
      <c r="T16" s="125">
        <v>0</v>
      </c>
      <c r="U16" s="125"/>
      <c r="V16" s="125"/>
      <c r="W16" s="126">
        <v>0</v>
      </c>
      <c r="X16" s="126"/>
      <c r="Y16" s="126"/>
      <c r="Z16" s="126"/>
      <c r="AA16" s="2"/>
    </row>
    <row r="17" spans="1:27" ht="24" customHeight="1">
      <c r="A17" s="2"/>
      <c r="B17" s="120" t="s">
        <v>141</v>
      </c>
      <c r="C17" s="120"/>
      <c r="D17" s="121" t="s">
        <v>142</v>
      </c>
      <c r="E17" s="121"/>
      <c r="F17" s="121"/>
      <c r="G17" s="121"/>
      <c r="H17" s="121"/>
      <c r="I17" s="121"/>
      <c r="J17" s="121"/>
      <c r="K17" s="121"/>
      <c r="L17" s="122" t="s">
        <v>48</v>
      </c>
      <c r="M17" s="122"/>
      <c r="N17" s="122"/>
      <c r="O17" s="123">
        <v>285.60000000000002</v>
      </c>
      <c r="P17" s="123"/>
      <c r="Q17" s="123"/>
      <c r="R17" s="123"/>
      <c r="S17" s="123"/>
      <c r="T17" s="123" t="s">
        <v>143</v>
      </c>
      <c r="U17" s="123"/>
      <c r="V17" s="123"/>
      <c r="W17" s="124" t="s">
        <v>143</v>
      </c>
      <c r="X17" s="124"/>
      <c r="Y17" s="124"/>
      <c r="Z17" s="124"/>
      <c r="AA17" s="2"/>
    </row>
    <row r="18" spans="1:27" ht="15" customHeight="1">
      <c r="A18" s="2"/>
      <c r="B18" s="127" t="s">
        <v>132</v>
      </c>
      <c r="C18" s="127"/>
      <c r="D18" s="128" t="s">
        <v>136</v>
      </c>
      <c r="E18" s="128"/>
      <c r="F18" s="128"/>
      <c r="G18" s="128"/>
      <c r="H18" s="128"/>
      <c r="I18" s="128"/>
      <c r="J18" s="128"/>
      <c r="K18" s="128"/>
      <c r="L18" s="129" t="s">
        <v>48</v>
      </c>
      <c r="M18" s="129"/>
      <c r="N18" s="129"/>
      <c r="O18" s="130">
        <v>300</v>
      </c>
      <c r="P18" s="130"/>
      <c r="Q18" s="130"/>
      <c r="R18" s="130"/>
      <c r="S18" s="130"/>
      <c r="T18" s="131">
        <v>0</v>
      </c>
      <c r="U18" s="131"/>
      <c r="V18" s="131"/>
      <c r="W18" s="132">
        <v>0</v>
      </c>
      <c r="X18" s="132"/>
      <c r="Y18" s="132"/>
      <c r="Z18" s="132"/>
      <c r="AA18" s="2"/>
    </row>
    <row r="19" spans="1:27" ht="15" customHeight="1">
      <c r="A19" s="2"/>
      <c r="B19" s="127"/>
      <c r="C19" s="127"/>
      <c r="D19" s="128"/>
      <c r="E19" s="128"/>
      <c r="F19" s="128"/>
      <c r="G19" s="128"/>
      <c r="H19" s="128"/>
      <c r="I19" s="128"/>
      <c r="J19" s="128"/>
      <c r="K19" s="128"/>
      <c r="L19" s="129"/>
      <c r="M19" s="129"/>
      <c r="N19" s="129"/>
      <c r="O19" s="125" t="s">
        <v>137</v>
      </c>
      <c r="P19" s="125"/>
      <c r="Q19" s="125"/>
      <c r="R19" s="125"/>
      <c r="S19" s="125"/>
      <c r="T19" s="125">
        <v>0</v>
      </c>
      <c r="U19" s="125"/>
      <c r="V19" s="125"/>
      <c r="W19" s="126">
        <v>0</v>
      </c>
      <c r="X19" s="126"/>
      <c r="Y19" s="126"/>
      <c r="Z19" s="126"/>
      <c r="AA19" s="2"/>
    </row>
    <row r="20" spans="1:27" ht="15" customHeight="1">
      <c r="A20" s="2"/>
      <c r="B20" s="127"/>
      <c r="C20" s="127"/>
      <c r="D20" s="128"/>
      <c r="E20" s="128"/>
      <c r="F20" s="128"/>
      <c r="G20" s="128"/>
      <c r="H20" s="128"/>
      <c r="I20" s="128"/>
      <c r="J20" s="128"/>
      <c r="K20" s="128"/>
      <c r="L20" s="129"/>
      <c r="M20" s="129"/>
      <c r="N20" s="129"/>
      <c r="O20" s="125" t="s">
        <v>138</v>
      </c>
      <c r="P20" s="125"/>
      <c r="Q20" s="125"/>
      <c r="R20" s="125"/>
      <c r="S20" s="125"/>
      <c r="T20" s="125">
        <v>0</v>
      </c>
      <c r="U20" s="125"/>
      <c r="V20" s="125"/>
      <c r="W20" s="126">
        <v>0</v>
      </c>
      <c r="X20" s="126"/>
      <c r="Y20" s="126"/>
      <c r="Z20" s="126"/>
      <c r="AA20" s="2"/>
    </row>
    <row r="21" spans="1:27" ht="15" customHeight="1">
      <c r="A21" s="2"/>
      <c r="B21" s="127"/>
      <c r="C21" s="127"/>
      <c r="D21" s="128"/>
      <c r="E21" s="128"/>
      <c r="F21" s="128"/>
      <c r="G21" s="128"/>
      <c r="H21" s="128"/>
      <c r="I21" s="128"/>
      <c r="J21" s="128"/>
      <c r="K21" s="128"/>
      <c r="L21" s="129"/>
      <c r="M21" s="129"/>
      <c r="N21" s="129"/>
      <c r="O21" s="125" t="s">
        <v>139</v>
      </c>
      <c r="P21" s="125"/>
      <c r="Q21" s="125"/>
      <c r="R21" s="125"/>
      <c r="S21" s="125"/>
      <c r="T21" s="125">
        <v>0</v>
      </c>
      <c r="U21" s="125"/>
      <c r="V21" s="125"/>
      <c r="W21" s="126">
        <v>0</v>
      </c>
      <c r="X21" s="126"/>
      <c r="Y21" s="126"/>
      <c r="Z21" s="126"/>
      <c r="AA21" s="2"/>
    </row>
    <row r="22" spans="1:27" ht="15" customHeight="1">
      <c r="A22" s="2"/>
      <c r="B22" s="127"/>
      <c r="C22" s="127"/>
      <c r="D22" s="128"/>
      <c r="E22" s="128"/>
      <c r="F22" s="128"/>
      <c r="G22" s="128"/>
      <c r="H22" s="128"/>
      <c r="I22" s="128"/>
      <c r="J22" s="128"/>
      <c r="K22" s="128"/>
      <c r="L22" s="129"/>
      <c r="M22" s="129"/>
      <c r="N22" s="129"/>
      <c r="O22" s="125" t="s">
        <v>140</v>
      </c>
      <c r="P22" s="125"/>
      <c r="Q22" s="125"/>
      <c r="R22" s="125"/>
      <c r="S22" s="125"/>
      <c r="T22" s="125">
        <v>0</v>
      </c>
      <c r="U22" s="125"/>
      <c r="V22" s="125"/>
      <c r="W22" s="126">
        <v>0</v>
      </c>
      <c r="X22" s="126"/>
      <c r="Y22" s="126"/>
      <c r="Z22" s="126"/>
      <c r="AA22" s="2"/>
    </row>
    <row r="23" spans="1:27" ht="24" customHeight="1">
      <c r="A23" s="2"/>
      <c r="B23" s="120" t="s">
        <v>144</v>
      </c>
      <c r="C23" s="120"/>
      <c r="D23" s="121" t="s">
        <v>145</v>
      </c>
      <c r="E23" s="121"/>
      <c r="F23" s="121"/>
      <c r="G23" s="121"/>
      <c r="H23" s="121"/>
      <c r="I23" s="121"/>
      <c r="J23" s="121"/>
      <c r="K23" s="121"/>
      <c r="L23" s="122" t="s">
        <v>48</v>
      </c>
      <c r="M23" s="122"/>
      <c r="N23" s="122"/>
      <c r="O23" s="123">
        <v>306</v>
      </c>
      <c r="P23" s="123"/>
      <c r="Q23" s="123"/>
      <c r="R23" s="123"/>
      <c r="S23" s="123"/>
      <c r="T23" s="123" t="s">
        <v>143</v>
      </c>
      <c r="U23" s="123"/>
      <c r="V23" s="123"/>
      <c r="W23" s="124" t="s">
        <v>143</v>
      </c>
      <c r="X23" s="124"/>
      <c r="Y23" s="124"/>
      <c r="Z23" s="124"/>
      <c r="AA23" s="2"/>
    </row>
    <row r="24" spans="1:27" ht="15" customHeight="1">
      <c r="A24" s="2"/>
      <c r="B24" s="127" t="s">
        <v>133</v>
      </c>
      <c r="C24" s="127"/>
      <c r="D24" s="128" t="s">
        <v>136</v>
      </c>
      <c r="E24" s="128"/>
      <c r="F24" s="128"/>
      <c r="G24" s="128"/>
      <c r="H24" s="128"/>
      <c r="I24" s="128"/>
      <c r="J24" s="128"/>
      <c r="K24" s="128"/>
      <c r="L24" s="129" t="s">
        <v>48</v>
      </c>
      <c r="M24" s="129"/>
      <c r="N24" s="129"/>
      <c r="O24" s="130">
        <v>360</v>
      </c>
      <c r="P24" s="130"/>
      <c r="Q24" s="130"/>
      <c r="R24" s="130"/>
      <c r="S24" s="130"/>
      <c r="T24" s="131">
        <v>0</v>
      </c>
      <c r="U24" s="131"/>
      <c r="V24" s="131"/>
      <c r="W24" s="132">
        <v>0</v>
      </c>
      <c r="X24" s="132"/>
      <c r="Y24" s="132"/>
      <c r="Z24" s="132"/>
      <c r="AA24" s="2"/>
    </row>
    <row r="25" spans="1:27" ht="15" customHeight="1">
      <c r="A25" s="2"/>
      <c r="B25" s="127"/>
      <c r="C25" s="127"/>
      <c r="D25" s="128"/>
      <c r="E25" s="128"/>
      <c r="F25" s="128"/>
      <c r="G25" s="128"/>
      <c r="H25" s="128"/>
      <c r="I25" s="128"/>
      <c r="J25" s="128"/>
      <c r="K25" s="128"/>
      <c r="L25" s="129"/>
      <c r="M25" s="129"/>
      <c r="N25" s="129"/>
      <c r="O25" s="125" t="s">
        <v>137</v>
      </c>
      <c r="P25" s="125"/>
      <c r="Q25" s="125"/>
      <c r="R25" s="125"/>
      <c r="S25" s="125"/>
      <c r="T25" s="125">
        <v>0</v>
      </c>
      <c r="U25" s="125"/>
      <c r="V25" s="125"/>
      <c r="W25" s="126">
        <v>0</v>
      </c>
      <c r="X25" s="126"/>
      <c r="Y25" s="126"/>
      <c r="Z25" s="126"/>
      <c r="AA25" s="2"/>
    </row>
    <row r="26" spans="1:27" ht="15" customHeight="1">
      <c r="A26" s="2"/>
      <c r="B26" s="127"/>
      <c r="C26" s="127"/>
      <c r="D26" s="128"/>
      <c r="E26" s="128"/>
      <c r="F26" s="128"/>
      <c r="G26" s="128"/>
      <c r="H26" s="128"/>
      <c r="I26" s="128"/>
      <c r="J26" s="128"/>
      <c r="K26" s="128"/>
      <c r="L26" s="129"/>
      <c r="M26" s="129"/>
      <c r="N26" s="129"/>
      <c r="O26" s="125" t="s">
        <v>138</v>
      </c>
      <c r="P26" s="125"/>
      <c r="Q26" s="125"/>
      <c r="R26" s="125"/>
      <c r="S26" s="125"/>
      <c r="T26" s="125">
        <v>0</v>
      </c>
      <c r="U26" s="125"/>
      <c r="V26" s="125"/>
      <c r="W26" s="126">
        <v>0</v>
      </c>
      <c r="X26" s="126"/>
      <c r="Y26" s="126"/>
      <c r="Z26" s="126"/>
      <c r="AA26" s="2"/>
    </row>
    <row r="27" spans="1:27" ht="15" customHeight="1">
      <c r="A27" s="2"/>
      <c r="B27" s="127"/>
      <c r="C27" s="127"/>
      <c r="D27" s="128"/>
      <c r="E27" s="128"/>
      <c r="F27" s="128"/>
      <c r="G27" s="128"/>
      <c r="H27" s="128"/>
      <c r="I27" s="128"/>
      <c r="J27" s="128"/>
      <c r="K27" s="128"/>
      <c r="L27" s="129"/>
      <c r="M27" s="129"/>
      <c r="N27" s="129"/>
      <c r="O27" s="125" t="s">
        <v>139</v>
      </c>
      <c r="P27" s="125"/>
      <c r="Q27" s="125"/>
      <c r="R27" s="125"/>
      <c r="S27" s="125"/>
      <c r="T27" s="125">
        <v>0</v>
      </c>
      <c r="U27" s="125"/>
      <c r="V27" s="125"/>
      <c r="W27" s="126">
        <v>0</v>
      </c>
      <c r="X27" s="126"/>
      <c r="Y27" s="126"/>
      <c r="Z27" s="126"/>
      <c r="AA27" s="2"/>
    </row>
    <row r="28" spans="1:27" ht="15" customHeight="1">
      <c r="A28" s="2"/>
      <c r="B28" s="127"/>
      <c r="C28" s="127"/>
      <c r="D28" s="128"/>
      <c r="E28" s="128"/>
      <c r="F28" s="128"/>
      <c r="G28" s="128"/>
      <c r="H28" s="128"/>
      <c r="I28" s="128"/>
      <c r="J28" s="128"/>
      <c r="K28" s="128"/>
      <c r="L28" s="129"/>
      <c r="M28" s="129"/>
      <c r="N28" s="129"/>
      <c r="O28" s="125" t="s">
        <v>140</v>
      </c>
      <c r="P28" s="125"/>
      <c r="Q28" s="125"/>
      <c r="R28" s="125"/>
      <c r="S28" s="125"/>
      <c r="T28" s="125">
        <v>0</v>
      </c>
      <c r="U28" s="125"/>
      <c r="V28" s="125"/>
      <c r="W28" s="126">
        <v>0</v>
      </c>
      <c r="X28" s="126"/>
      <c r="Y28" s="126"/>
      <c r="Z28" s="126"/>
      <c r="AA28" s="2"/>
    </row>
    <row r="29" spans="1:27" ht="24" customHeight="1">
      <c r="A29" s="2"/>
      <c r="B29" s="120" t="s">
        <v>146</v>
      </c>
      <c r="C29" s="120"/>
      <c r="D29" s="121" t="s">
        <v>147</v>
      </c>
      <c r="E29" s="121"/>
      <c r="F29" s="121"/>
      <c r="G29" s="121"/>
      <c r="H29" s="121"/>
      <c r="I29" s="121"/>
      <c r="J29" s="121"/>
      <c r="K29" s="121"/>
      <c r="L29" s="122" t="s">
        <v>48</v>
      </c>
      <c r="M29" s="122"/>
      <c r="N29" s="122"/>
      <c r="O29" s="123">
        <v>367.2</v>
      </c>
      <c r="P29" s="123"/>
      <c r="Q29" s="123"/>
      <c r="R29" s="123"/>
      <c r="S29" s="123"/>
      <c r="T29" s="123" t="s">
        <v>143</v>
      </c>
      <c r="U29" s="123"/>
      <c r="V29" s="123"/>
      <c r="W29" s="124" t="s">
        <v>143</v>
      </c>
      <c r="X29" s="124"/>
      <c r="Y29" s="124"/>
      <c r="Z29" s="124"/>
      <c r="AA29" s="2"/>
    </row>
    <row r="30" spans="1:27" ht="15" customHeight="1">
      <c r="A30" s="2"/>
      <c r="B30" s="127" t="s">
        <v>134</v>
      </c>
      <c r="C30" s="127"/>
      <c r="D30" s="128" t="s">
        <v>136</v>
      </c>
      <c r="E30" s="128"/>
      <c r="F30" s="128"/>
      <c r="G30" s="128"/>
      <c r="H30" s="128"/>
      <c r="I30" s="128"/>
      <c r="J30" s="128"/>
      <c r="K30" s="128"/>
      <c r="L30" s="129" t="s">
        <v>48</v>
      </c>
      <c r="M30" s="129"/>
      <c r="N30" s="129"/>
      <c r="O30" s="130">
        <v>250</v>
      </c>
      <c r="P30" s="130"/>
      <c r="Q30" s="130"/>
      <c r="R30" s="130"/>
      <c r="S30" s="130"/>
      <c r="T30" s="131">
        <v>0</v>
      </c>
      <c r="U30" s="131"/>
      <c r="V30" s="131"/>
      <c r="W30" s="132">
        <v>0</v>
      </c>
      <c r="X30" s="132"/>
      <c r="Y30" s="132"/>
      <c r="Z30" s="132"/>
      <c r="AA30" s="2"/>
    </row>
    <row r="31" spans="1:27" ht="15" customHeight="1">
      <c r="A31" s="2"/>
      <c r="B31" s="127"/>
      <c r="C31" s="127"/>
      <c r="D31" s="128"/>
      <c r="E31" s="128"/>
      <c r="F31" s="128"/>
      <c r="G31" s="128"/>
      <c r="H31" s="128"/>
      <c r="I31" s="128"/>
      <c r="J31" s="128"/>
      <c r="K31" s="128"/>
      <c r="L31" s="129"/>
      <c r="M31" s="129"/>
      <c r="N31" s="129"/>
      <c r="O31" s="125" t="s">
        <v>137</v>
      </c>
      <c r="P31" s="125"/>
      <c r="Q31" s="125"/>
      <c r="R31" s="125"/>
      <c r="S31" s="125"/>
      <c r="T31" s="125">
        <v>0</v>
      </c>
      <c r="U31" s="125"/>
      <c r="V31" s="125"/>
      <c r="W31" s="126">
        <v>0</v>
      </c>
      <c r="X31" s="126"/>
      <c r="Y31" s="126"/>
      <c r="Z31" s="126"/>
      <c r="AA31" s="2"/>
    </row>
    <row r="32" spans="1:27" ht="15" customHeight="1">
      <c r="A32" s="2"/>
      <c r="B32" s="127"/>
      <c r="C32" s="127"/>
      <c r="D32" s="128"/>
      <c r="E32" s="128"/>
      <c r="F32" s="128"/>
      <c r="G32" s="128"/>
      <c r="H32" s="128"/>
      <c r="I32" s="128"/>
      <c r="J32" s="128"/>
      <c r="K32" s="128"/>
      <c r="L32" s="129"/>
      <c r="M32" s="129"/>
      <c r="N32" s="129"/>
      <c r="O32" s="125" t="s">
        <v>138</v>
      </c>
      <c r="P32" s="125"/>
      <c r="Q32" s="125"/>
      <c r="R32" s="125"/>
      <c r="S32" s="125"/>
      <c r="T32" s="131">
        <v>0</v>
      </c>
      <c r="U32" s="131"/>
      <c r="V32" s="131"/>
      <c r="W32" s="126">
        <v>0</v>
      </c>
      <c r="X32" s="126"/>
      <c r="Y32" s="126"/>
      <c r="Z32" s="126"/>
      <c r="AA32" s="2"/>
    </row>
    <row r="33" spans="1:27" ht="15" customHeight="1">
      <c r="A33" s="2"/>
      <c r="B33" s="127"/>
      <c r="C33" s="127"/>
      <c r="D33" s="128"/>
      <c r="E33" s="128"/>
      <c r="F33" s="128"/>
      <c r="G33" s="128"/>
      <c r="H33" s="128"/>
      <c r="I33" s="128"/>
      <c r="J33" s="128"/>
      <c r="K33" s="128"/>
      <c r="L33" s="129"/>
      <c r="M33" s="129"/>
      <c r="N33" s="129"/>
      <c r="O33" s="125" t="s">
        <v>139</v>
      </c>
      <c r="P33" s="125"/>
      <c r="Q33" s="125"/>
      <c r="R33" s="125"/>
      <c r="S33" s="125"/>
      <c r="T33" s="125">
        <v>0</v>
      </c>
      <c r="U33" s="125"/>
      <c r="V33" s="125"/>
      <c r="W33" s="126">
        <v>0</v>
      </c>
      <c r="X33" s="126"/>
      <c r="Y33" s="126"/>
      <c r="Z33" s="126"/>
      <c r="AA33" s="2"/>
    </row>
    <row r="34" spans="1:27" ht="15" customHeight="1">
      <c r="A34" s="2"/>
      <c r="B34" s="127"/>
      <c r="C34" s="127"/>
      <c r="D34" s="128"/>
      <c r="E34" s="128"/>
      <c r="F34" s="128"/>
      <c r="G34" s="128"/>
      <c r="H34" s="128"/>
      <c r="I34" s="128"/>
      <c r="J34" s="128"/>
      <c r="K34" s="128"/>
      <c r="L34" s="129"/>
      <c r="M34" s="129"/>
      <c r="N34" s="129"/>
      <c r="O34" s="125" t="s">
        <v>140</v>
      </c>
      <c r="P34" s="125"/>
      <c r="Q34" s="125"/>
      <c r="R34" s="125"/>
      <c r="S34" s="125"/>
      <c r="T34" s="125">
        <v>0</v>
      </c>
      <c r="U34" s="125"/>
      <c r="V34" s="125"/>
      <c r="W34" s="126">
        <v>0</v>
      </c>
      <c r="X34" s="126"/>
      <c r="Y34" s="126"/>
      <c r="Z34" s="126"/>
      <c r="AA34" s="2"/>
    </row>
    <row r="35" spans="1:27" ht="24" customHeight="1">
      <c r="A35" s="2"/>
      <c r="B35" s="120" t="s">
        <v>148</v>
      </c>
      <c r="C35" s="120"/>
      <c r="D35" s="121" t="s">
        <v>149</v>
      </c>
      <c r="E35" s="121"/>
      <c r="F35" s="121"/>
      <c r="G35" s="121"/>
      <c r="H35" s="121"/>
      <c r="I35" s="121"/>
      <c r="J35" s="121"/>
      <c r="K35" s="121"/>
      <c r="L35" s="122" t="s">
        <v>48</v>
      </c>
      <c r="M35" s="122"/>
      <c r="N35" s="122"/>
      <c r="O35" s="123">
        <v>255</v>
      </c>
      <c r="P35" s="123"/>
      <c r="Q35" s="123"/>
      <c r="R35" s="123"/>
      <c r="S35" s="123"/>
      <c r="T35" s="123" t="s">
        <v>143</v>
      </c>
      <c r="U35" s="123"/>
      <c r="V35" s="123"/>
      <c r="W35" s="124" t="s">
        <v>143</v>
      </c>
      <c r="X35" s="124"/>
      <c r="Y35" s="124"/>
      <c r="Z35" s="124"/>
      <c r="AA35" s="2"/>
    </row>
    <row r="36" spans="1:27" ht="15" customHeight="1">
      <c r="A36" s="2"/>
      <c r="B36" s="127" t="s">
        <v>150</v>
      </c>
      <c r="C36" s="127"/>
      <c r="D36" s="133" t="s">
        <v>151</v>
      </c>
      <c r="E36" s="128"/>
      <c r="F36" s="128"/>
      <c r="G36" s="128"/>
      <c r="H36" s="128"/>
      <c r="I36" s="128"/>
      <c r="J36" s="128"/>
      <c r="K36" s="128"/>
      <c r="L36" s="129" t="s">
        <v>48</v>
      </c>
      <c r="M36" s="129"/>
      <c r="N36" s="129"/>
      <c r="O36" s="130">
        <v>200</v>
      </c>
      <c r="P36" s="130"/>
      <c r="Q36" s="130"/>
      <c r="R36" s="130"/>
      <c r="S36" s="130"/>
      <c r="T36" s="131">
        <v>0</v>
      </c>
      <c r="U36" s="131"/>
      <c r="V36" s="131"/>
      <c r="W36" s="132">
        <v>0</v>
      </c>
      <c r="X36" s="132"/>
      <c r="Y36" s="132"/>
      <c r="Z36" s="132"/>
      <c r="AA36" s="2"/>
    </row>
    <row r="37" spans="1:27" ht="15" customHeight="1">
      <c r="A37" s="2"/>
      <c r="B37" s="127"/>
      <c r="C37" s="127"/>
      <c r="D37" s="128"/>
      <c r="E37" s="128"/>
      <c r="F37" s="128"/>
      <c r="G37" s="128"/>
      <c r="H37" s="128"/>
      <c r="I37" s="128"/>
      <c r="J37" s="128"/>
      <c r="K37" s="128"/>
      <c r="L37" s="129"/>
      <c r="M37" s="129"/>
      <c r="N37" s="129"/>
      <c r="O37" s="125" t="s">
        <v>137</v>
      </c>
      <c r="P37" s="125"/>
      <c r="Q37" s="125"/>
      <c r="R37" s="125"/>
      <c r="S37" s="125"/>
      <c r="T37" s="125">
        <v>0</v>
      </c>
      <c r="U37" s="125"/>
      <c r="V37" s="125"/>
      <c r="W37" s="126">
        <v>0</v>
      </c>
      <c r="X37" s="126"/>
      <c r="Y37" s="126"/>
      <c r="Z37" s="126"/>
      <c r="AA37" s="2"/>
    </row>
    <row r="38" spans="1:27" ht="15" customHeight="1">
      <c r="A38" s="2"/>
      <c r="B38" s="127"/>
      <c r="C38" s="127"/>
      <c r="D38" s="128"/>
      <c r="E38" s="128"/>
      <c r="F38" s="128"/>
      <c r="G38" s="128"/>
      <c r="H38" s="128"/>
      <c r="I38" s="128"/>
      <c r="J38" s="128"/>
      <c r="K38" s="128"/>
      <c r="L38" s="129"/>
      <c r="M38" s="129"/>
      <c r="N38" s="129"/>
      <c r="O38" s="125" t="s">
        <v>138</v>
      </c>
      <c r="P38" s="125"/>
      <c r="Q38" s="125"/>
      <c r="R38" s="125"/>
      <c r="S38" s="125"/>
      <c r="T38" s="125">
        <v>0</v>
      </c>
      <c r="U38" s="125"/>
      <c r="V38" s="125"/>
      <c r="W38" s="126">
        <v>0</v>
      </c>
      <c r="X38" s="126"/>
      <c r="Y38" s="126"/>
      <c r="Z38" s="126"/>
      <c r="AA38" s="2"/>
    </row>
    <row r="39" spans="1:27" ht="15" customHeight="1">
      <c r="A39" s="2"/>
      <c r="B39" s="127"/>
      <c r="C39" s="127"/>
      <c r="D39" s="128"/>
      <c r="E39" s="128"/>
      <c r="F39" s="128"/>
      <c r="G39" s="128"/>
      <c r="H39" s="128"/>
      <c r="I39" s="128"/>
      <c r="J39" s="128"/>
      <c r="K39" s="128"/>
      <c r="L39" s="129"/>
      <c r="M39" s="129"/>
      <c r="N39" s="129"/>
      <c r="O39" s="125" t="s">
        <v>139</v>
      </c>
      <c r="P39" s="125"/>
      <c r="Q39" s="125"/>
      <c r="R39" s="125"/>
      <c r="S39" s="125"/>
      <c r="T39" s="125">
        <v>0</v>
      </c>
      <c r="U39" s="125"/>
      <c r="V39" s="125"/>
      <c r="W39" s="126">
        <v>0</v>
      </c>
      <c r="X39" s="126"/>
      <c r="Y39" s="126"/>
      <c r="Z39" s="126"/>
      <c r="AA39" s="2"/>
    </row>
    <row r="40" spans="1:27" ht="15" customHeight="1">
      <c r="A40" s="2"/>
      <c r="B40" s="127"/>
      <c r="C40" s="127"/>
      <c r="D40" s="128"/>
      <c r="E40" s="128"/>
      <c r="F40" s="128"/>
      <c r="G40" s="128"/>
      <c r="H40" s="128"/>
      <c r="I40" s="128"/>
      <c r="J40" s="128"/>
      <c r="K40" s="128"/>
      <c r="L40" s="129"/>
      <c r="M40" s="129"/>
      <c r="N40" s="129"/>
      <c r="O40" s="125" t="s">
        <v>140</v>
      </c>
      <c r="P40" s="125"/>
      <c r="Q40" s="125"/>
      <c r="R40" s="125"/>
      <c r="S40" s="125"/>
      <c r="T40" s="125">
        <v>0</v>
      </c>
      <c r="U40" s="125"/>
      <c r="V40" s="125"/>
      <c r="W40" s="126">
        <v>0</v>
      </c>
      <c r="X40" s="126"/>
      <c r="Y40" s="126"/>
      <c r="Z40" s="126"/>
      <c r="AA40" s="2"/>
    </row>
    <row r="41" spans="1:27" ht="15" customHeight="1">
      <c r="A41" s="2"/>
      <c r="B41" s="127" t="s">
        <v>152</v>
      </c>
      <c r="C41" s="127"/>
      <c r="D41" s="128" t="s">
        <v>153</v>
      </c>
      <c r="E41" s="128"/>
      <c r="F41" s="128"/>
      <c r="G41" s="128"/>
      <c r="H41" s="128"/>
      <c r="I41" s="128"/>
      <c r="J41" s="128"/>
      <c r="K41" s="128"/>
      <c r="L41" s="129" t="s">
        <v>48</v>
      </c>
      <c r="M41" s="129"/>
      <c r="N41" s="129"/>
      <c r="O41" s="130">
        <v>200</v>
      </c>
      <c r="P41" s="130"/>
      <c r="Q41" s="130"/>
      <c r="R41" s="130"/>
      <c r="S41" s="130"/>
      <c r="T41" s="131">
        <v>0</v>
      </c>
      <c r="U41" s="131"/>
      <c r="V41" s="131"/>
      <c r="W41" s="132">
        <v>0</v>
      </c>
      <c r="X41" s="132"/>
      <c r="Y41" s="132"/>
      <c r="Z41" s="132"/>
      <c r="AA41" s="2"/>
    </row>
    <row r="42" spans="1:27" ht="15" customHeight="1">
      <c r="A42" s="2"/>
      <c r="B42" s="127"/>
      <c r="C42" s="127"/>
      <c r="D42" s="128"/>
      <c r="E42" s="128"/>
      <c r="F42" s="128"/>
      <c r="G42" s="128"/>
      <c r="H42" s="128"/>
      <c r="I42" s="128"/>
      <c r="J42" s="128"/>
      <c r="K42" s="128"/>
      <c r="L42" s="129"/>
      <c r="M42" s="129"/>
      <c r="N42" s="129"/>
      <c r="O42" s="125" t="s">
        <v>137</v>
      </c>
      <c r="P42" s="125"/>
      <c r="Q42" s="125"/>
      <c r="R42" s="125"/>
      <c r="S42" s="125"/>
      <c r="T42" s="125">
        <v>0</v>
      </c>
      <c r="U42" s="125"/>
      <c r="V42" s="125"/>
      <c r="W42" s="126">
        <v>0</v>
      </c>
      <c r="X42" s="126"/>
      <c r="Y42" s="126"/>
      <c r="Z42" s="126"/>
      <c r="AA42" s="2"/>
    </row>
    <row r="43" spans="1:27" ht="15" customHeight="1">
      <c r="A43" s="2"/>
      <c r="B43" s="127"/>
      <c r="C43" s="127"/>
      <c r="D43" s="128"/>
      <c r="E43" s="128"/>
      <c r="F43" s="128"/>
      <c r="G43" s="128"/>
      <c r="H43" s="128"/>
      <c r="I43" s="128"/>
      <c r="J43" s="128"/>
      <c r="K43" s="128"/>
      <c r="L43" s="129"/>
      <c r="M43" s="129"/>
      <c r="N43" s="129"/>
      <c r="O43" s="125" t="s">
        <v>138</v>
      </c>
      <c r="P43" s="125"/>
      <c r="Q43" s="125"/>
      <c r="R43" s="125"/>
      <c r="S43" s="125"/>
      <c r="T43" s="125">
        <v>0</v>
      </c>
      <c r="U43" s="125"/>
      <c r="V43" s="125"/>
      <c r="W43" s="126">
        <v>0</v>
      </c>
      <c r="X43" s="126"/>
      <c r="Y43" s="126"/>
      <c r="Z43" s="126"/>
      <c r="AA43" s="2"/>
    </row>
    <row r="44" spans="1:27" ht="15" customHeight="1">
      <c r="A44" s="2"/>
      <c r="B44" s="127"/>
      <c r="C44" s="127"/>
      <c r="D44" s="128"/>
      <c r="E44" s="128"/>
      <c r="F44" s="128"/>
      <c r="G44" s="128"/>
      <c r="H44" s="128"/>
      <c r="I44" s="128"/>
      <c r="J44" s="128"/>
      <c r="K44" s="128"/>
      <c r="L44" s="129"/>
      <c r="M44" s="129"/>
      <c r="N44" s="129"/>
      <c r="O44" s="125" t="s">
        <v>139</v>
      </c>
      <c r="P44" s="125"/>
      <c r="Q44" s="125"/>
      <c r="R44" s="125"/>
      <c r="S44" s="125"/>
      <c r="T44" s="125">
        <v>0</v>
      </c>
      <c r="U44" s="125"/>
      <c r="V44" s="125"/>
      <c r="W44" s="126">
        <v>0</v>
      </c>
      <c r="X44" s="126"/>
      <c r="Y44" s="126"/>
      <c r="Z44" s="126"/>
      <c r="AA44" s="2"/>
    </row>
    <row r="45" spans="1:27" ht="15" customHeight="1">
      <c r="A45" s="2"/>
      <c r="B45" s="127"/>
      <c r="C45" s="127"/>
      <c r="D45" s="128"/>
      <c r="E45" s="128"/>
      <c r="F45" s="128"/>
      <c r="G45" s="128"/>
      <c r="H45" s="128"/>
      <c r="I45" s="128"/>
      <c r="J45" s="128"/>
      <c r="K45" s="128"/>
      <c r="L45" s="129"/>
      <c r="M45" s="129"/>
      <c r="N45" s="129"/>
      <c r="O45" s="125" t="s">
        <v>140</v>
      </c>
      <c r="P45" s="125"/>
      <c r="Q45" s="125"/>
      <c r="R45" s="125"/>
      <c r="S45" s="125"/>
      <c r="T45" s="125">
        <v>0</v>
      </c>
      <c r="U45" s="125"/>
      <c r="V45" s="125"/>
      <c r="W45" s="126">
        <v>0</v>
      </c>
      <c r="X45" s="126"/>
      <c r="Y45" s="126"/>
      <c r="Z45" s="126"/>
      <c r="AA45" s="2"/>
    </row>
    <row r="46" spans="1:27" ht="24" customHeight="1">
      <c r="A46" s="2"/>
      <c r="B46" s="120" t="s">
        <v>154</v>
      </c>
      <c r="C46" s="120"/>
      <c r="D46" s="121" t="s">
        <v>155</v>
      </c>
      <c r="E46" s="121"/>
      <c r="F46" s="121"/>
      <c r="G46" s="121"/>
      <c r="H46" s="121"/>
      <c r="I46" s="121"/>
      <c r="J46" s="121"/>
      <c r="K46" s="121"/>
      <c r="L46" s="122" t="s">
        <v>63</v>
      </c>
      <c r="M46" s="122"/>
      <c r="N46" s="122"/>
      <c r="O46" s="123">
        <v>206</v>
      </c>
      <c r="P46" s="123"/>
      <c r="Q46" s="123"/>
      <c r="R46" s="123"/>
      <c r="S46" s="123"/>
      <c r="T46" s="123" t="s">
        <v>143</v>
      </c>
      <c r="U46" s="123"/>
      <c r="V46" s="123"/>
      <c r="W46" s="124" t="s">
        <v>143</v>
      </c>
      <c r="X46" s="124"/>
      <c r="Y46" s="124"/>
      <c r="Z46" s="124"/>
      <c r="AA46" s="2"/>
    </row>
    <row r="47" spans="1:27" ht="15" customHeight="1">
      <c r="A47" s="2"/>
      <c r="B47" s="127" t="s">
        <v>156</v>
      </c>
      <c r="C47" s="127"/>
      <c r="D47" s="128" t="s">
        <v>157</v>
      </c>
      <c r="E47" s="128"/>
      <c r="F47" s="128"/>
      <c r="G47" s="128"/>
      <c r="H47" s="128"/>
      <c r="I47" s="128"/>
      <c r="J47" s="128"/>
      <c r="K47" s="128"/>
      <c r="L47" s="129" t="s">
        <v>78</v>
      </c>
      <c r="M47" s="129"/>
      <c r="N47" s="129"/>
      <c r="O47" s="130">
        <v>3</v>
      </c>
      <c r="P47" s="130"/>
      <c r="Q47" s="130"/>
      <c r="R47" s="130"/>
      <c r="S47" s="130"/>
      <c r="T47" s="131">
        <v>0</v>
      </c>
      <c r="U47" s="131"/>
      <c r="V47" s="131"/>
      <c r="W47" s="132">
        <v>0</v>
      </c>
      <c r="X47" s="132"/>
      <c r="Y47" s="132"/>
      <c r="Z47" s="132"/>
      <c r="AA47" s="2"/>
    </row>
    <row r="48" spans="1:27" ht="15" customHeight="1">
      <c r="A48" s="2"/>
      <c r="B48" s="127"/>
      <c r="C48" s="127"/>
      <c r="D48" s="128"/>
      <c r="E48" s="128"/>
      <c r="F48" s="128"/>
      <c r="G48" s="128"/>
      <c r="H48" s="128"/>
      <c r="I48" s="128"/>
      <c r="J48" s="128"/>
      <c r="K48" s="128"/>
      <c r="L48" s="129"/>
      <c r="M48" s="129"/>
      <c r="N48" s="129"/>
      <c r="O48" s="125" t="s">
        <v>137</v>
      </c>
      <c r="P48" s="125"/>
      <c r="Q48" s="125"/>
      <c r="R48" s="125"/>
      <c r="S48" s="125"/>
      <c r="T48" s="125">
        <v>0</v>
      </c>
      <c r="U48" s="125"/>
      <c r="V48" s="125"/>
      <c r="W48" s="126">
        <v>0</v>
      </c>
      <c r="X48" s="126"/>
      <c r="Y48" s="126"/>
      <c r="Z48" s="126"/>
      <c r="AA48" s="2"/>
    </row>
    <row r="49" spans="1:27" ht="15" customHeight="1">
      <c r="A49" s="2"/>
      <c r="B49" s="127"/>
      <c r="C49" s="127"/>
      <c r="D49" s="128"/>
      <c r="E49" s="128"/>
      <c r="F49" s="128"/>
      <c r="G49" s="128"/>
      <c r="H49" s="128"/>
      <c r="I49" s="128"/>
      <c r="J49" s="128"/>
      <c r="K49" s="128"/>
      <c r="L49" s="129"/>
      <c r="M49" s="129"/>
      <c r="N49" s="129"/>
      <c r="O49" s="125" t="s">
        <v>138</v>
      </c>
      <c r="P49" s="125"/>
      <c r="Q49" s="125"/>
      <c r="R49" s="125"/>
      <c r="S49" s="125"/>
      <c r="T49" s="125">
        <v>0</v>
      </c>
      <c r="U49" s="125"/>
      <c r="V49" s="125"/>
      <c r="W49" s="126">
        <v>0</v>
      </c>
      <c r="X49" s="126"/>
      <c r="Y49" s="126"/>
      <c r="Z49" s="126"/>
      <c r="AA49" s="2"/>
    </row>
    <row r="50" spans="1:27" ht="15" customHeight="1">
      <c r="A50" s="2"/>
      <c r="B50" s="127"/>
      <c r="C50" s="127"/>
      <c r="D50" s="128"/>
      <c r="E50" s="128"/>
      <c r="F50" s="128"/>
      <c r="G50" s="128"/>
      <c r="H50" s="128"/>
      <c r="I50" s="128"/>
      <c r="J50" s="128"/>
      <c r="K50" s="128"/>
      <c r="L50" s="129"/>
      <c r="M50" s="129"/>
      <c r="N50" s="129"/>
      <c r="O50" s="125" t="s">
        <v>139</v>
      </c>
      <c r="P50" s="125"/>
      <c r="Q50" s="125"/>
      <c r="R50" s="125"/>
      <c r="S50" s="125"/>
      <c r="T50" s="125">
        <v>0</v>
      </c>
      <c r="U50" s="125"/>
      <c r="V50" s="125"/>
      <c r="W50" s="126">
        <v>0</v>
      </c>
      <c r="X50" s="126"/>
      <c r="Y50" s="126"/>
      <c r="Z50" s="126"/>
      <c r="AA50" s="2"/>
    </row>
    <row r="51" spans="1:27" ht="15" customHeight="1">
      <c r="A51" s="2"/>
      <c r="B51" s="127"/>
      <c r="C51" s="127"/>
      <c r="D51" s="128"/>
      <c r="E51" s="128"/>
      <c r="F51" s="128"/>
      <c r="G51" s="128"/>
      <c r="H51" s="128"/>
      <c r="I51" s="128"/>
      <c r="J51" s="128"/>
      <c r="K51" s="128"/>
      <c r="L51" s="129"/>
      <c r="M51" s="129"/>
      <c r="N51" s="129"/>
      <c r="O51" s="125" t="s">
        <v>140</v>
      </c>
      <c r="P51" s="125"/>
      <c r="Q51" s="125"/>
      <c r="R51" s="125"/>
      <c r="S51" s="125"/>
      <c r="T51" s="125">
        <v>0</v>
      </c>
      <c r="U51" s="125"/>
      <c r="V51" s="125"/>
      <c r="W51" s="126">
        <v>0</v>
      </c>
      <c r="X51" s="126"/>
      <c r="Y51" s="126"/>
      <c r="Z51" s="126"/>
      <c r="AA51" s="2"/>
    </row>
    <row r="52" spans="1:27" ht="15" customHeight="1">
      <c r="A52" s="2"/>
      <c r="B52" s="120" t="s">
        <v>158</v>
      </c>
      <c r="C52" s="120"/>
      <c r="D52" s="121" t="s">
        <v>159</v>
      </c>
      <c r="E52" s="121"/>
      <c r="F52" s="121"/>
      <c r="G52" s="121"/>
      <c r="H52" s="121"/>
      <c r="I52" s="121"/>
      <c r="J52" s="121"/>
      <c r="K52" s="121"/>
      <c r="L52" s="122" t="s">
        <v>78</v>
      </c>
      <c r="M52" s="122"/>
      <c r="N52" s="122"/>
      <c r="O52" s="123">
        <v>3</v>
      </c>
      <c r="P52" s="123"/>
      <c r="Q52" s="123"/>
      <c r="R52" s="123"/>
      <c r="S52" s="123"/>
      <c r="T52" s="123" t="s">
        <v>143</v>
      </c>
      <c r="U52" s="123"/>
      <c r="V52" s="123"/>
      <c r="W52" s="124" t="s">
        <v>143</v>
      </c>
      <c r="X52" s="124"/>
      <c r="Y52" s="124"/>
      <c r="Z52" s="124"/>
      <c r="AA52" s="2"/>
    </row>
    <row r="53" spans="1:27" ht="15" customHeight="1">
      <c r="A53" s="2"/>
      <c r="B53" s="127" t="s">
        <v>160</v>
      </c>
      <c r="C53" s="127"/>
      <c r="D53" s="128" t="s">
        <v>157</v>
      </c>
      <c r="E53" s="128"/>
      <c r="F53" s="128"/>
      <c r="G53" s="128"/>
      <c r="H53" s="128"/>
      <c r="I53" s="128"/>
      <c r="J53" s="128"/>
      <c r="K53" s="128"/>
      <c r="L53" s="129" t="s">
        <v>78</v>
      </c>
      <c r="M53" s="129"/>
      <c r="N53" s="129"/>
      <c r="O53" s="130">
        <v>1</v>
      </c>
      <c r="P53" s="130"/>
      <c r="Q53" s="130"/>
      <c r="R53" s="130"/>
      <c r="S53" s="130"/>
      <c r="T53" s="131">
        <v>0</v>
      </c>
      <c r="U53" s="131"/>
      <c r="V53" s="131"/>
      <c r="W53" s="132">
        <v>0</v>
      </c>
      <c r="X53" s="132"/>
      <c r="Y53" s="132"/>
      <c r="Z53" s="132"/>
      <c r="AA53" s="2"/>
    </row>
    <row r="54" spans="1:27" ht="15" customHeight="1">
      <c r="A54" s="2"/>
      <c r="B54" s="127"/>
      <c r="C54" s="127"/>
      <c r="D54" s="128"/>
      <c r="E54" s="128"/>
      <c r="F54" s="128"/>
      <c r="G54" s="128"/>
      <c r="H54" s="128"/>
      <c r="I54" s="128"/>
      <c r="J54" s="128"/>
      <c r="K54" s="128"/>
      <c r="L54" s="129"/>
      <c r="M54" s="129"/>
      <c r="N54" s="129"/>
      <c r="O54" s="125" t="s">
        <v>137</v>
      </c>
      <c r="P54" s="125"/>
      <c r="Q54" s="125"/>
      <c r="R54" s="125"/>
      <c r="S54" s="125"/>
      <c r="T54" s="125">
        <v>0</v>
      </c>
      <c r="U54" s="125"/>
      <c r="V54" s="125"/>
      <c r="W54" s="126">
        <v>0</v>
      </c>
      <c r="X54" s="126"/>
      <c r="Y54" s="126"/>
      <c r="Z54" s="126"/>
      <c r="AA54" s="2"/>
    </row>
    <row r="55" spans="1:27" ht="15" customHeight="1">
      <c r="A55" s="2"/>
      <c r="B55" s="127"/>
      <c r="C55" s="127"/>
      <c r="D55" s="128"/>
      <c r="E55" s="128"/>
      <c r="F55" s="128"/>
      <c r="G55" s="128"/>
      <c r="H55" s="128"/>
      <c r="I55" s="128"/>
      <c r="J55" s="128"/>
      <c r="K55" s="128"/>
      <c r="L55" s="129"/>
      <c r="M55" s="129"/>
      <c r="N55" s="129"/>
      <c r="O55" s="125" t="s">
        <v>138</v>
      </c>
      <c r="P55" s="125"/>
      <c r="Q55" s="125"/>
      <c r="R55" s="125"/>
      <c r="S55" s="125"/>
      <c r="T55" s="125">
        <v>0</v>
      </c>
      <c r="U55" s="125"/>
      <c r="V55" s="125"/>
      <c r="W55" s="126">
        <v>0</v>
      </c>
      <c r="X55" s="126"/>
      <c r="Y55" s="126"/>
      <c r="Z55" s="126"/>
      <c r="AA55" s="2"/>
    </row>
    <row r="56" spans="1:27" ht="15" customHeight="1">
      <c r="A56" s="2"/>
      <c r="B56" s="127"/>
      <c r="C56" s="127"/>
      <c r="D56" s="128"/>
      <c r="E56" s="128"/>
      <c r="F56" s="128"/>
      <c r="G56" s="128"/>
      <c r="H56" s="128"/>
      <c r="I56" s="128"/>
      <c r="J56" s="128"/>
      <c r="K56" s="128"/>
      <c r="L56" s="129"/>
      <c r="M56" s="129"/>
      <c r="N56" s="129"/>
      <c r="O56" s="125" t="s">
        <v>139</v>
      </c>
      <c r="P56" s="125"/>
      <c r="Q56" s="125"/>
      <c r="R56" s="125"/>
      <c r="S56" s="125"/>
      <c r="T56" s="125">
        <v>0</v>
      </c>
      <c r="U56" s="125"/>
      <c r="V56" s="125"/>
      <c r="W56" s="126">
        <v>0</v>
      </c>
      <c r="X56" s="126"/>
      <c r="Y56" s="126"/>
      <c r="Z56" s="126"/>
      <c r="AA56" s="2"/>
    </row>
    <row r="57" spans="1:27" ht="15" customHeight="1">
      <c r="A57" s="2"/>
      <c r="B57" s="127"/>
      <c r="C57" s="127"/>
      <c r="D57" s="128"/>
      <c r="E57" s="128"/>
      <c r="F57" s="128"/>
      <c r="G57" s="128"/>
      <c r="H57" s="128"/>
      <c r="I57" s="128"/>
      <c r="J57" s="128"/>
      <c r="K57" s="128"/>
      <c r="L57" s="129"/>
      <c r="M57" s="129"/>
      <c r="N57" s="129"/>
      <c r="O57" s="125" t="s">
        <v>140</v>
      </c>
      <c r="P57" s="125"/>
      <c r="Q57" s="125"/>
      <c r="R57" s="125"/>
      <c r="S57" s="125"/>
      <c r="T57" s="125">
        <v>0</v>
      </c>
      <c r="U57" s="125"/>
      <c r="V57" s="125"/>
      <c r="W57" s="126">
        <v>0</v>
      </c>
      <c r="X57" s="126"/>
      <c r="Y57" s="126"/>
      <c r="Z57" s="126"/>
      <c r="AA57" s="2"/>
    </row>
    <row r="58" spans="1:27" ht="15" customHeight="1">
      <c r="A58" s="2"/>
      <c r="B58" s="120" t="s">
        <v>161</v>
      </c>
      <c r="C58" s="120"/>
      <c r="D58" s="121" t="s">
        <v>162</v>
      </c>
      <c r="E58" s="121"/>
      <c r="F58" s="121"/>
      <c r="G58" s="121"/>
      <c r="H58" s="121"/>
      <c r="I58" s="121"/>
      <c r="J58" s="121"/>
      <c r="K58" s="121"/>
      <c r="L58" s="122" t="s">
        <v>78</v>
      </c>
      <c r="M58" s="122"/>
      <c r="N58" s="122"/>
      <c r="O58" s="123">
        <v>1</v>
      </c>
      <c r="P58" s="123"/>
      <c r="Q58" s="123"/>
      <c r="R58" s="123"/>
      <c r="S58" s="123"/>
      <c r="T58" s="123" t="s">
        <v>143</v>
      </c>
      <c r="U58" s="123"/>
      <c r="V58" s="123"/>
      <c r="W58" s="124" t="s">
        <v>143</v>
      </c>
      <c r="X58" s="124"/>
      <c r="Y58" s="124"/>
      <c r="Z58" s="124"/>
      <c r="AA58" s="2"/>
    </row>
    <row r="59" spans="1:27" ht="15" customHeight="1">
      <c r="A59" s="2"/>
      <c r="B59" s="127" t="s">
        <v>163</v>
      </c>
      <c r="C59" s="127"/>
      <c r="D59" s="128" t="s">
        <v>157</v>
      </c>
      <c r="E59" s="128"/>
      <c r="F59" s="128"/>
      <c r="G59" s="128"/>
      <c r="H59" s="128"/>
      <c r="I59" s="128"/>
      <c r="J59" s="128"/>
      <c r="K59" s="128"/>
      <c r="L59" s="129" t="s">
        <v>78</v>
      </c>
      <c r="M59" s="129"/>
      <c r="N59" s="129"/>
      <c r="O59" s="130">
        <v>2</v>
      </c>
      <c r="P59" s="130"/>
      <c r="Q59" s="130"/>
      <c r="R59" s="130"/>
      <c r="S59" s="130"/>
      <c r="T59" s="131">
        <v>0</v>
      </c>
      <c r="U59" s="131"/>
      <c r="V59" s="131"/>
      <c r="W59" s="132">
        <v>0</v>
      </c>
      <c r="X59" s="132"/>
      <c r="Y59" s="132"/>
      <c r="Z59" s="132"/>
      <c r="AA59" s="2"/>
    </row>
    <row r="60" spans="1:27" ht="15" customHeight="1">
      <c r="A60" s="2"/>
      <c r="B60" s="127"/>
      <c r="C60" s="127"/>
      <c r="D60" s="128"/>
      <c r="E60" s="128"/>
      <c r="F60" s="128"/>
      <c r="G60" s="128"/>
      <c r="H60" s="128"/>
      <c r="I60" s="128"/>
      <c r="J60" s="128"/>
      <c r="K60" s="128"/>
      <c r="L60" s="129"/>
      <c r="M60" s="129"/>
      <c r="N60" s="129"/>
      <c r="O60" s="125" t="s">
        <v>137</v>
      </c>
      <c r="P60" s="125"/>
      <c r="Q60" s="125"/>
      <c r="R60" s="125"/>
      <c r="S60" s="125"/>
      <c r="T60" s="125">
        <v>0</v>
      </c>
      <c r="U60" s="125"/>
      <c r="V60" s="125"/>
      <c r="W60" s="126">
        <v>0</v>
      </c>
      <c r="X60" s="126"/>
      <c r="Y60" s="126"/>
      <c r="Z60" s="126"/>
      <c r="AA60" s="2"/>
    </row>
    <row r="61" spans="1:27" ht="15" customHeight="1">
      <c r="A61" s="2"/>
      <c r="B61" s="127"/>
      <c r="C61" s="127"/>
      <c r="D61" s="128"/>
      <c r="E61" s="128"/>
      <c r="F61" s="128"/>
      <c r="G61" s="128"/>
      <c r="H61" s="128"/>
      <c r="I61" s="128"/>
      <c r="J61" s="128"/>
      <c r="K61" s="128"/>
      <c r="L61" s="129"/>
      <c r="M61" s="129"/>
      <c r="N61" s="129"/>
      <c r="O61" s="125" t="s">
        <v>138</v>
      </c>
      <c r="P61" s="125"/>
      <c r="Q61" s="125"/>
      <c r="R61" s="125"/>
      <c r="S61" s="125"/>
      <c r="T61" s="125">
        <v>0</v>
      </c>
      <c r="U61" s="125"/>
      <c r="V61" s="125"/>
      <c r="W61" s="126">
        <v>0</v>
      </c>
      <c r="X61" s="126"/>
      <c r="Y61" s="126"/>
      <c r="Z61" s="126"/>
      <c r="AA61" s="2"/>
    </row>
    <row r="62" spans="1:27" ht="15" customHeight="1">
      <c r="A62" s="2"/>
      <c r="B62" s="127"/>
      <c r="C62" s="127"/>
      <c r="D62" s="128"/>
      <c r="E62" s="128"/>
      <c r="F62" s="128"/>
      <c r="G62" s="128"/>
      <c r="H62" s="128"/>
      <c r="I62" s="128"/>
      <c r="J62" s="128"/>
      <c r="K62" s="128"/>
      <c r="L62" s="129"/>
      <c r="M62" s="129"/>
      <c r="N62" s="129"/>
      <c r="O62" s="125" t="s">
        <v>139</v>
      </c>
      <c r="P62" s="125"/>
      <c r="Q62" s="125"/>
      <c r="R62" s="125"/>
      <c r="S62" s="125"/>
      <c r="T62" s="125">
        <v>0</v>
      </c>
      <c r="U62" s="125"/>
      <c r="V62" s="125"/>
      <c r="W62" s="126">
        <v>0</v>
      </c>
      <c r="X62" s="126"/>
      <c r="Y62" s="126"/>
      <c r="Z62" s="126"/>
      <c r="AA62" s="2"/>
    </row>
    <row r="63" spans="1:27" ht="15" customHeight="1">
      <c r="A63" s="2"/>
      <c r="B63" s="127"/>
      <c r="C63" s="127"/>
      <c r="D63" s="128"/>
      <c r="E63" s="128"/>
      <c r="F63" s="128"/>
      <c r="G63" s="128"/>
      <c r="H63" s="128"/>
      <c r="I63" s="128"/>
      <c r="J63" s="128"/>
      <c r="K63" s="128"/>
      <c r="L63" s="129"/>
      <c r="M63" s="129"/>
      <c r="N63" s="129"/>
      <c r="O63" s="125" t="s">
        <v>140</v>
      </c>
      <c r="P63" s="125"/>
      <c r="Q63" s="125"/>
      <c r="R63" s="125"/>
      <c r="S63" s="125"/>
      <c r="T63" s="125">
        <v>0</v>
      </c>
      <c r="U63" s="125"/>
      <c r="V63" s="125"/>
      <c r="W63" s="126">
        <v>0</v>
      </c>
      <c r="X63" s="126"/>
      <c r="Y63" s="126"/>
      <c r="Z63" s="126"/>
      <c r="AA63" s="2"/>
    </row>
    <row r="64" spans="1:27" ht="15" customHeight="1">
      <c r="A64" s="2"/>
      <c r="B64" s="120" t="s">
        <v>164</v>
      </c>
      <c r="C64" s="120"/>
      <c r="D64" s="121" t="s">
        <v>165</v>
      </c>
      <c r="E64" s="121"/>
      <c r="F64" s="121"/>
      <c r="G64" s="121"/>
      <c r="H64" s="121"/>
      <c r="I64" s="121"/>
      <c r="J64" s="121"/>
      <c r="K64" s="121"/>
      <c r="L64" s="122" t="s">
        <v>78</v>
      </c>
      <c r="M64" s="122"/>
      <c r="N64" s="122"/>
      <c r="O64" s="123">
        <v>2</v>
      </c>
      <c r="P64" s="123"/>
      <c r="Q64" s="123"/>
      <c r="R64" s="123"/>
      <c r="S64" s="123"/>
      <c r="T64" s="123" t="s">
        <v>143</v>
      </c>
      <c r="U64" s="123"/>
      <c r="V64" s="123"/>
      <c r="W64" s="124" t="s">
        <v>143</v>
      </c>
      <c r="X64" s="124"/>
      <c r="Y64" s="124"/>
      <c r="Z64" s="124"/>
      <c r="AA64" s="2"/>
    </row>
    <row r="65" spans="1:27" ht="15" customHeight="1">
      <c r="A65" s="2"/>
      <c r="B65" s="127" t="s">
        <v>166</v>
      </c>
      <c r="C65" s="127"/>
      <c r="D65" s="128" t="s">
        <v>167</v>
      </c>
      <c r="E65" s="128"/>
      <c r="F65" s="128"/>
      <c r="G65" s="128"/>
      <c r="H65" s="128"/>
      <c r="I65" s="128"/>
      <c r="J65" s="128"/>
      <c r="K65" s="128"/>
      <c r="L65" s="129" t="s">
        <v>78</v>
      </c>
      <c r="M65" s="129"/>
      <c r="N65" s="129"/>
      <c r="O65" s="130">
        <v>3</v>
      </c>
      <c r="P65" s="130"/>
      <c r="Q65" s="130"/>
      <c r="R65" s="130"/>
      <c r="S65" s="130"/>
      <c r="T65" s="131">
        <v>0</v>
      </c>
      <c r="U65" s="131"/>
      <c r="V65" s="131"/>
      <c r="W65" s="132">
        <v>0</v>
      </c>
      <c r="X65" s="132"/>
      <c r="Y65" s="132"/>
      <c r="Z65" s="132"/>
      <c r="AA65" s="2"/>
    </row>
    <row r="66" spans="1:27" ht="15" customHeight="1">
      <c r="A66" s="2"/>
      <c r="B66" s="127"/>
      <c r="C66" s="127"/>
      <c r="D66" s="128"/>
      <c r="E66" s="128"/>
      <c r="F66" s="128"/>
      <c r="G66" s="128"/>
      <c r="H66" s="128"/>
      <c r="I66" s="128"/>
      <c r="J66" s="128"/>
      <c r="K66" s="128"/>
      <c r="L66" s="129"/>
      <c r="M66" s="129"/>
      <c r="N66" s="129"/>
      <c r="O66" s="125" t="s">
        <v>137</v>
      </c>
      <c r="P66" s="125"/>
      <c r="Q66" s="125"/>
      <c r="R66" s="125"/>
      <c r="S66" s="125"/>
      <c r="T66" s="125">
        <v>0</v>
      </c>
      <c r="U66" s="125"/>
      <c r="V66" s="125"/>
      <c r="W66" s="126">
        <v>0</v>
      </c>
      <c r="X66" s="126"/>
      <c r="Y66" s="126"/>
      <c r="Z66" s="126"/>
      <c r="AA66" s="2"/>
    </row>
    <row r="67" spans="1:27" ht="15" customHeight="1">
      <c r="A67" s="2"/>
      <c r="B67" s="127"/>
      <c r="C67" s="127"/>
      <c r="D67" s="128"/>
      <c r="E67" s="128"/>
      <c r="F67" s="128"/>
      <c r="G67" s="128"/>
      <c r="H67" s="128"/>
      <c r="I67" s="128"/>
      <c r="J67" s="128"/>
      <c r="K67" s="128"/>
      <c r="L67" s="129"/>
      <c r="M67" s="129"/>
      <c r="N67" s="129"/>
      <c r="O67" s="125" t="s">
        <v>138</v>
      </c>
      <c r="P67" s="125"/>
      <c r="Q67" s="125"/>
      <c r="R67" s="125"/>
      <c r="S67" s="125"/>
      <c r="T67" s="125">
        <v>0</v>
      </c>
      <c r="U67" s="125"/>
      <c r="V67" s="125"/>
      <c r="W67" s="126">
        <v>0</v>
      </c>
      <c r="X67" s="126"/>
      <c r="Y67" s="126"/>
      <c r="Z67" s="126"/>
      <c r="AA67" s="2"/>
    </row>
    <row r="68" spans="1:27" ht="15" customHeight="1">
      <c r="A68" s="2"/>
      <c r="B68" s="127"/>
      <c r="C68" s="127"/>
      <c r="D68" s="128"/>
      <c r="E68" s="128"/>
      <c r="F68" s="128"/>
      <c r="G68" s="128"/>
      <c r="H68" s="128"/>
      <c r="I68" s="128"/>
      <c r="J68" s="128"/>
      <c r="K68" s="128"/>
      <c r="L68" s="129"/>
      <c r="M68" s="129"/>
      <c r="N68" s="129"/>
      <c r="O68" s="125" t="s">
        <v>139</v>
      </c>
      <c r="P68" s="125"/>
      <c r="Q68" s="125"/>
      <c r="R68" s="125"/>
      <c r="S68" s="125"/>
      <c r="T68" s="125">
        <v>0</v>
      </c>
      <c r="U68" s="125"/>
      <c r="V68" s="125"/>
      <c r="W68" s="126">
        <v>0</v>
      </c>
      <c r="X68" s="126"/>
      <c r="Y68" s="126"/>
      <c r="Z68" s="126"/>
      <c r="AA68" s="2"/>
    </row>
    <row r="69" spans="1:27" ht="15" customHeight="1">
      <c r="A69" s="2"/>
      <c r="B69" s="127"/>
      <c r="C69" s="127"/>
      <c r="D69" s="128"/>
      <c r="E69" s="128"/>
      <c r="F69" s="128"/>
      <c r="G69" s="128"/>
      <c r="H69" s="128"/>
      <c r="I69" s="128"/>
      <c r="J69" s="128"/>
      <c r="K69" s="128"/>
      <c r="L69" s="129"/>
      <c r="M69" s="129"/>
      <c r="N69" s="129"/>
      <c r="O69" s="125" t="s">
        <v>140</v>
      </c>
      <c r="P69" s="125"/>
      <c r="Q69" s="125"/>
      <c r="R69" s="125"/>
      <c r="S69" s="125"/>
      <c r="T69" s="125">
        <v>0</v>
      </c>
      <c r="U69" s="125"/>
      <c r="V69" s="125"/>
      <c r="W69" s="126">
        <v>0</v>
      </c>
      <c r="X69" s="126"/>
      <c r="Y69" s="126"/>
      <c r="Z69" s="126"/>
      <c r="AA69" s="2"/>
    </row>
    <row r="70" spans="1:27" ht="15" customHeight="1">
      <c r="A70" s="2"/>
      <c r="B70" s="127" t="s">
        <v>168</v>
      </c>
      <c r="C70" s="127"/>
      <c r="D70" s="128" t="s">
        <v>169</v>
      </c>
      <c r="E70" s="128"/>
      <c r="F70" s="128"/>
      <c r="G70" s="128"/>
      <c r="H70" s="128"/>
      <c r="I70" s="128"/>
      <c r="J70" s="128"/>
      <c r="K70" s="128"/>
      <c r="L70" s="129" t="s">
        <v>78</v>
      </c>
      <c r="M70" s="129"/>
      <c r="N70" s="129"/>
      <c r="O70" s="130">
        <v>3</v>
      </c>
      <c r="P70" s="130"/>
      <c r="Q70" s="130"/>
      <c r="R70" s="130"/>
      <c r="S70" s="130"/>
      <c r="T70" s="131">
        <v>0</v>
      </c>
      <c r="U70" s="131"/>
      <c r="V70" s="131"/>
      <c r="W70" s="132">
        <v>0</v>
      </c>
      <c r="X70" s="132"/>
      <c r="Y70" s="132"/>
      <c r="Z70" s="132"/>
      <c r="AA70" s="2"/>
    </row>
    <row r="71" spans="1:27" ht="15" customHeight="1">
      <c r="A71" s="2"/>
      <c r="B71" s="127"/>
      <c r="C71" s="127"/>
      <c r="D71" s="128"/>
      <c r="E71" s="128"/>
      <c r="F71" s="128"/>
      <c r="G71" s="128"/>
      <c r="H71" s="128"/>
      <c r="I71" s="128"/>
      <c r="J71" s="128"/>
      <c r="K71" s="128"/>
      <c r="L71" s="129"/>
      <c r="M71" s="129"/>
      <c r="N71" s="129"/>
      <c r="O71" s="125" t="s">
        <v>137</v>
      </c>
      <c r="P71" s="125"/>
      <c r="Q71" s="125"/>
      <c r="R71" s="125"/>
      <c r="S71" s="125"/>
      <c r="T71" s="125">
        <v>0</v>
      </c>
      <c r="U71" s="125"/>
      <c r="V71" s="125"/>
      <c r="W71" s="126">
        <v>0</v>
      </c>
      <c r="X71" s="126"/>
      <c r="Y71" s="126"/>
      <c r="Z71" s="126"/>
      <c r="AA71" s="2"/>
    </row>
    <row r="72" spans="1:27" ht="15" customHeight="1">
      <c r="A72" s="2"/>
      <c r="B72" s="127"/>
      <c r="C72" s="127"/>
      <c r="D72" s="128"/>
      <c r="E72" s="128"/>
      <c r="F72" s="128"/>
      <c r="G72" s="128"/>
      <c r="H72" s="128"/>
      <c r="I72" s="128"/>
      <c r="J72" s="128"/>
      <c r="K72" s="128"/>
      <c r="L72" s="129"/>
      <c r="M72" s="129"/>
      <c r="N72" s="129"/>
      <c r="O72" s="125" t="s">
        <v>138</v>
      </c>
      <c r="P72" s="125"/>
      <c r="Q72" s="125"/>
      <c r="R72" s="125"/>
      <c r="S72" s="125"/>
      <c r="T72" s="125">
        <v>0</v>
      </c>
      <c r="U72" s="125"/>
      <c r="V72" s="125"/>
      <c r="W72" s="126">
        <v>0</v>
      </c>
      <c r="X72" s="126"/>
      <c r="Y72" s="126"/>
      <c r="Z72" s="126"/>
      <c r="AA72" s="2"/>
    </row>
    <row r="73" spans="1:27" ht="15" customHeight="1">
      <c r="A73" s="2"/>
      <c r="B73" s="127"/>
      <c r="C73" s="127"/>
      <c r="D73" s="128"/>
      <c r="E73" s="128"/>
      <c r="F73" s="128"/>
      <c r="G73" s="128"/>
      <c r="H73" s="128"/>
      <c r="I73" s="128"/>
      <c r="J73" s="128"/>
      <c r="K73" s="128"/>
      <c r="L73" s="129"/>
      <c r="M73" s="129"/>
      <c r="N73" s="129"/>
      <c r="O73" s="125" t="s">
        <v>139</v>
      </c>
      <c r="P73" s="125"/>
      <c r="Q73" s="125"/>
      <c r="R73" s="125"/>
      <c r="S73" s="125"/>
      <c r="T73" s="125">
        <v>0</v>
      </c>
      <c r="U73" s="125"/>
      <c r="V73" s="125"/>
      <c r="W73" s="126">
        <v>0</v>
      </c>
      <c r="X73" s="126"/>
      <c r="Y73" s="126"/>
      <c r="Z73" s="126"/>
      <c r="AA73" s="2"/>
    </row>
    <row r="74" spans="1:27" ht="15" customHeight="1">
      <c r="A74" s="2"/>
      <c r="B74" s="127"/>
      <c r="C74" s="127"/>
      <c r="D74" s="128"/>
      <c r="E74" s="128"/>
      <c r="F74" s="128"/>
      <c r="G74" s="128"/>
      <c r="H74" s="128"/>
      <c r="I74" s="128"/>
      <c r="J74" s="128"/>
      <c r="K74" s="128"/>
      <c r="L74" s="129"/>
      <c r="M74" s="129"/>
      <c r="N74" s="129"/>
      <c r="O74" s="125" t="s">
        <v>140</v>
      </c>
      <c r="P74" s="125"/>
      <c r="Q74" s="125"/>
      <c r="R74" s="125"/>
      <c r="S74" s="125"/>
      <c r="T74" s="125">
        <v>0</v>
      </c>
      <c r="U74" s="125"/>
      <c r="V74" s="125"/>
      <c r="W74" s="126">
        <v>0</v>
      </c>
      <c r="X74" s="126"/>
      <c r="Y74" s="126"/>
      <c r="Z74" s="126"/>
      <c r="AA74" s="2"/>
    </row>
    <row r="75" spans="1:27" ht="15" customHeight="1">
      <c r="A75" s="2"/>
      <c r="B75" s="120" t="s">
        <v>170</v>
      </c>
      <c r="C75" s="120"/>
      <c r="D75" s="121" t="s">
        <v>171</v>
      </c>
      <c r="E75" s="121"/>
      <c r="F75" s="121"/>
      <c r="G75" s="121"/>
      <c r="H75" s="121"/>
      <c r="I75" s="121"/>
      <c r="J75" s="121"/>
      <c r="K75" s="121"/>
      <c r="L75" s="122" t="s">
        <v>78</v>
      </c>
      <c r="M75" s="122"/>
      <c r="N75" s="122"/>
      <c r="O75" s="123">
        <v>3</v>
      </c>
      <c r="P75" s="123"/>
      <c r="Q75" s="123"/>
      <c r="R75" s="123"/>
      <c r="S75" s="123"/>
      <c r="T75" s="123" t="s">
        <v>143</v>
      </c>
      <c r="U75" s="123"/>
      <c r="V75" s="123"/>
      <c r="W75" s="124" t="s">
        <v>143</v>
      </c>
      <c r="X75" s="124"/>
      <c r="Y75" s="124"/>
      <c r="Z75" s="124"/>
      <c r="AA75" s="2"/>
    </row>
    <row r="76" spans="1:27" ht="15" customHeight="1">
      <c r="A76" s="2"/>
      <c r="B76" s="127" t="s">
        <v>172</v>
      </c>
      <c r="C76" s="127"/>
      <c r="D76" s="128" t="s">
        <v>173</v>
      </c>
      <c r="E76" s="128"/>
      <c r="F76" s="128"/>
      <c r="G76" s="128"/>
      <c r="H76" s="128"/>
      <c r="I76" s="128"/>
      <c r="J76" s="128"/>
      <c r="K76" s="128"/>
      <c r="L76" s="129" t="s">
        <v>78</v>
      </c>
      <c r="M76" s="129"/>
      <c r="N76" s="129"/>
      <c r="O76" s="130">
        <v>31</v>
      </c>
      <c r="P76" s="130"/>
      <c r="Q76" s="130"/>
      <c r="R76" s="130"/>
      <c r="S76" s="130"/>
      <c r="T76" s="131">
        <v>0</v>
      </c>
      <c r="U76" s="131"/>
      <c r="V76" s="131"/>
      <c r="W76" s="132">
        <v>0</v>
      </c>
      <c r="X76" s="132"/>
      <c r="Y76" s="132"/>
      <c r="Z76" s="132"/>
      <c r="AA76" s="2"/>
    </row>
    <row r="77" spans="1:27" ht="15" customHeight="1">
      <c r="A77" s="2"/>
      <c r="B77" s="127"/>
      <c r="C77" s="127"/>
      <c r="D77" s="128"/>
      <c r="E77" s="128"/>
      <c r="F77" s="128"/>
      <c r="G77" s="128"/>
      <c r="H77" s="128"/>
      <c r="I77" s="128"/>
      <c r="J77" s="128"/>
      <c r="K77" s="128"/>
      <c r="L77" s="129"/>
      <c r="M77" s="129"/>
      <c r="N77" s="129"/>
      <c r="O77" s="125" t="s">
        <v>137</v>
      </c>
      <c r="P77" s="125"/>
      <c r="Q77" s="125"/>
      <c r="R77" s="125"/>
      <c r="S77" s="125"/>
      <c r="T77" s="125">
        <v>0</v>
      </c>
      <c r="U77" s="125"/>
      <c r="V77" s="125"/>
      <c r="W77" s="126">
        <v>0</v>
      </c>
      <c r="X77" s="126"/>
      <c r="Y77" s="126"/>
      <c r="Z77" s="126"/>
      <c r="AA77" s="2"/>
    </row>
    <row r="78" spans="1:27" ht="15" customHeight="1">
      <c r="A78" s="2"/>
      <c r="B78" s="127"/>
      <c r="C78" s="127"/>
      <c r="D78" s="128"/>
      <c r="E78" s="128"/>
      <c r="F78" s="128"/>
      <c r="G78" s="128"/>
      <c r="H78" s="128"/>
      <c r="I78" s="128"/>
      <c r="J78" s="128"/>
      <c r="K78" s="128"/>
      <c r="L78" s="129"/>
      <c r="M78" s="129"/>
      <c r="N78" s="129"/>
      <c r="O78" s="125" t="s">
        <v>138</v>
      </c>
      <c r="P78" s="125"/>
      <c r="Q78" s="125"/>
      <c r="R78" s="125"/>
      <c r="S78" s="125"/>
      <c r="T78" s="125">
        <v>0</v>
      </c>
      <c r="U78" s="125"/>
      <c r="V78" s="125"/>
      <c r="W78" s="126">
        <v>0</v>
      </c>
      <c r="X78" s="126"/>
      <c r="Y78" s="126"/>
      <c r="Z78" s="126"/>
      <c r="AA78" s="2"/>
    </row>
    <row r="79" spans="1:27" ht="15" customHeight="1">
      <c r="A79" s="2"/>
      <c r="B79" s="127"/>
      <c r="C79" s="127"/>
      <c r="D79" s="128"/>
      <c r="E79" s="128"/>
      <c r="F79" s="128"/>
      <c r="G79" s="128"/>
      <c r="H79" s="128"/>
      <c r="I79" s="128"/>
      <c r="J79" s="128"/>
      <c r="K79" s="128"/>
      <c r="L79" s="129"/>
      <c r="M79" s="129"/>
      <c r="N79" s="129"/>
      <c r="O79" s="125" t="s">
        <v>139</v>
      </c>
      <c r="P79" s="125"/>
      <c r="Q79" s="125"/>
      <c r="R79" s="125"/>
      <c r="S79" s="125"/>
      <c r="T79" s="125">
        <v>0</v>
      </c>
      <c r="U79" s="125"/>
      <c r="V79" s="125"/>
      <c r="W79" s="126">
        <v>0</v>
      </c>
      <c r="X79" s="126"/>
      <c r="Y79" s="126"/>
      <c r="Z79" s="126"/>
      <c r="AA79" s="2"/>
    </row>
    <row r="80" spans="1:27" ht="15" customHeight="1">
      <c r="A80" s="2"/>
      <c r="B80" s="127"/>
      <c r="C80" s="127"/>
      <c r="D80" s="128"/>
      <c r="E80" s="128"/>
      <c r="F80" s="128"/>
      <c r="G80" s="128"/>
      <c r="H80" s="128"/>
      <c r="I80" s="128"/>
      <c r="J80" s="128"/>
      <c r="K80" s="128"/>
      <c r="L80" s="129"/>
      <c r="M80" s="129"/>
      <c r="N80" s="129"/>
      <c r="O80" s="125" t="s">
        <v>140</v>
      </c>
      <c r="P80" s="125"/>
      <c r="Q80" s="125"/>
      <c r="R80" s="125"/>
      <c r="S80" s="125"/>
      <c r="T80" s="125">
        <v>0</v>
      </c>
      <c r="U80" s="125"/>
      <c r="V80" s="125"/>
      <c r="W80" s="126">
        <v>0</v>
      </c>
      <c r="X80" s="126"/>
      <c r="Y80" s="126"/>
      <c r="Z80" s="126"/>
      <c r="AA80" s="2"/>
    </row>
    <row r="81" spans="1:27" ht="24" customHeight="1">
      <c r="A81" s="2"/>
      <c r="B81" s="120" t="s">
        <v>174</v>
      </c>
      <c r="C81" s="120"/>
      <c r="D81" s="121" t="s">
        <v>175</v>
      </c>
      <c r="E81" s="121"/>
      <c r="F81" s="121"/>
      <c r="G81" s="121"/>
      <c r="H81" s="121"/>
      <c r="I81" s="121"/>
      <c r="J81" s="121"/>
      <c r="K81" s="121"/>
      <c r="L81" s="122" t="s">
        <v>78</v>
      </c>
      <c r="M81" s="122"/>
      <c r="N81" s="122"/>
      <c r="O81" s="123">
        <v>31</v>
      </c>
      <c r="P81" s="123"/>
      <c r="Q81" s="123"/>
      <c r="R81" s="123"/>
      <c r="S81" s="123"/>
      <c r="T81" s="123" t="s">
        <v>143</v>
      </c>
      <c r="U81" s="123"/>
      <c r="V81" s="123"/>
      <c r="W81" s="124" t="s">
        <v>143</v>
      </c>
      <c r="X81" s="124"/>
      <c r="Y81" s="124"/>
      <c r="Z81" s="124"/>
      <c r="AA81" s="2"/>
    </row>
    <row r="82" spans="1:27" ht="15" customHeight="1">
      <c r="A82" s="2"/>
      <c r="B82" s="127" t="s">
        <v>176</v>
      </c>
      <c r="C82" s="127"/>
      <c r="D82" s="128" t="s">
        <v>173</v>
      </c>
      <c r="E82" s="128"/>
      <c r="F82" s="128"/>
      <c r="G82" s="128"/>
      <c r="H82" s="128"/>
      <c r="I82" s="128"/>
      <c r="J82" s="128"/>
      <c r="K82" s="128"/>
      <c r="L82" s="129" t="s">
        <v>78</v>
      </c>
      <c r="M82" s="129"/>
      <c r="N82" s="129"/>
      <c r="O82" s="130">
        <v>8</v>
      </c>
      <c r="P82" s="130"/>
      <c r="Q82" s="130"/>
      <c r="R82" s="130"/>
      <c r="S82" s="130"/>
      <c r="T82" s="131">
        <v>0</v>
      </c>
      <c r="U82" s="131"/>
      <c r="V82" s="131"/>
      <c r="W82" s="132">
        <v>0</v>
      </c>
      <c r="X82" s="132"/>
      <c r="Y82" s="132"/>
      <c r="Z82" s="132"/>
      <c r="AA82" s="2"/>
    </row>
    <row r="83" spans="1:27" ht="15" customHeight="1">
      <c r="A83" s="2"/>
      <c r="B83" s="127"/>
      <c r="C83" s="127"/>
      <c r="D83" s="128"/>
      <c r="E83" s="128"/>
      <c r="F83" s="128"/>
      <c r="G83" s="128"/>
      <c r="H83" s="128"/>
      <c r="I83" s="128"/>
      <c r="J83" s="128"/>
      <c r="K83" s="128"/>
      <c r="L83" s="129"/>
      <c r="M83" s="129"/>
      <c r="N83" s="129"/>
      <c r="O83" s="125" t="s">
        <v>137</v>
      </c>
      <c r="P83" s="125"/>
      <c r="Q83" s="125"/>
      <c r="R83" s="125"/>
      <c r="S83" s="125"/>
      <c r="T83" s="125">
        <v>0</v>
      </c>
      <c r="U83" s="125"/>
      <c r="V83" s="125"/>
      <c r="W83" s="126">
        <v>0</v>
      </c>
      <c r="X83" s="126"/>
      <c r="Y83" s="126"/>
      <c r="Z83" s="126"/>
      <c r="AA83" s="2"/>
    </row>
    <row r="84" spans="1:27" ht="15" customHeight="1">
      <c r="A84" s="2"/>
      <c r="B84" s="127"/>
      <c r="C84" s="127"/>
      <c r="D84" s="128"/>
      <c r="E84" s="128"/>
      <c r="F84" s="128"/>
      <c r="G84" s="128"/>
      <c r="H84" s="128"/>
      <c r="I84" s="128"/>
      <c r="J84" s="128"/>
      <c r="K84" s="128"/>
      <c r="L84" s="129"/>
      <c r="M84" s="129"/>
      <c r="N84" s="129"/>
      <c r="O84" s="125" t="s">
        <v>138</v>
      </c>
      <c r="P84" s="125"/>
      <c r="Q84" s="125"/>
      <c r="R84" s="125"/>
      <c r="S84" s="125"/>
      <c r="T84" s="125">
        <v>0</v>
      </c>
      <c r="U84" s="125"/>
      <c r="V84" s="125"/>
      <c r="W84" s="126">
        <v>0</v>
      </c>
      <c r="X84" s="126"/>
      <c r="Y84" s="126"/>
      <c r="Z84" s="126"/>
      <c r="AA84" s="2"/>
    </row>
    <row r="85" spans="1:27" ht="15" customHeight="1">
      <c r="A85" s="2"/>
      <c r="B85" s="127"/>
      <c r="C85" s="127"/>
      <c r="D85" s="128"/>
      <c r="E85" s="128"/>
      <c r="F85" s="128"/>
      <c r="G85" s="128"/>
      <c r="H85" s="128"/>
      <c r="I85" s="128"/>
      <c r="J85" s="128"/>
      <c r="K85" s="128"/>
      <c r="L85" s="129"/>
      <c r="M85" s="129"/>
      <c r="N85" s="129"/>
      <c r="O85" s="125" t="s">
        <v>139</v>
      </c>
      <c r="P85" s="125"/>
      <c r="Q85" s="125"/>
      <c r="R85" s="125"/>
      <c r="S85" s="125"/>
      <c r="T85" s="125">
        <v>0</v>
      </c>
      <c r="U85" s="125"/>
      <c r="V85" s="125"/>
      <c r="W85" s="126">
        <v>0</v>
      </c>
      <c r="X85" s="126"/>
      <c r="Y85" s="126"/>
      <c r="Z85" s="126"/>
      <c r="AA85" s="2"/>
    </row>
    <row r="86" spans="1:27" ht="15" customHeight="1">
      <c r="A86" s="2"/>
      <c r="B86" s="127"/>
      <c r="C86" s="127"/>
      <c r="D86" s="128"/>
      <c r="E86" s="128"/>
      <c r="F86" s="128"/>
      <c r="G86" s="128"/>
      <c r="H86" s="128"/>
      <c r="I86" s="128"/>
      <c r="J86" s="128"/>
      <c r="K86" s="128"/>
      <c r="L86" s="129"/>
      <c r="M86" s="129"/>
      <c r="N86" s="129"/>
      <c r="O86" s="125" t="s">
        <v>140</v>
      </c>
      <c r="P86" s="125"/>
      <c r="Q86" s="125"/>
      <c r="R86" s="125"/>
      <c r="S86" s="125"/>
      <c r="T86" s="125">
        <v>0</v>
      </c>
      <c r="U86" s="125"/>
      <c r="V86" s="125"/>
      <c r="W86" s="126">
        <v>0</v>
      </c>
      <c r="X86" s="126"/>
      <c r="Y86" s="126"/>
      <c r="Z86" s="126"/>
      <c r="AA86" s="2"/>
    </row>
    <row r="87" spans="1:27" ht="24" customHeight="1">
      <c r="A87" s="2"/>
      <c r="B87" s="120" t="s">
        <v>177</v>
      </c>
      <c r="C87" s="120"/>
      <c r="D87" s="121" t="s">
        <v>178</v>
      </c>
      <c r="E87" s="121"/>
      <c r="F87" s="121"/>
      <c r="G87" s="121"/>
      <c r="H87" s="121"/>
      <c r="I87" s="121"/>
      <c r="J87" s="121"/>
      <c r="K87" s="121"/>
      <c r="L87" s="122" t="s">
        <v>78</v>
      </c>
      <c r="M87" s="122"/>
      <c r="N87" s="122"/>
      <c r="O87" s="123">
        <v>8</v>
      </c>
      <c r="P87" s="123"/>
      <c r="Q87" s="123"/>
      <c r="R87" s="123"/>
      <c r="S87" s="123"/>
      <c r="T87" s="123" t="s">
        <v>143</v>
      </c>
      <c r="U87" s="123"/>
      <c r="V87" s="123"/>
      <c r="W87" s="124" t="s">
        <v>143</v>
      </c>
      <c r="X87" s="124"/>
      <c r="Y87" s="124"/>
      <c r="Z87" s="124"/>
      <c r="AA87" s="2"/>
    </row>
    <row r="88" spans="1:27" ht="9.9499999999999993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s="21" customFormat="1" ht="12" customHeight="1">
      <c r="A89" s="20"/>
      <c r="B89" s="20"/>
      <c r="C89" s="20"/>
      <c r="D89" s="134" t="s">
        <v>205</v>
      </c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5">
        <f>W12+W18+W24+W30+W36+W41+W47+W53+W59+W65+W70+W76+W82</f>
        <v>0</v>
      </c>
      <c r="X89" s="135"/>
      <c r="Y89" s="135"/>
      <c r="Z89" s="20"/>
      <c r="AA89" s="20"/>
    </row>
    <row r="90" spans="1:27" s="23" customFormat="1" ht="12" customHeight="1">
      <c r="A90" s="22"/>
      <c r="B90" s="22"/>
      <c r="C90" s="22"/>
      <c r="D90" s="136" t="s">
        <v>79</v>
      </c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7"/>
      <c r="X90" s="137"/>
      <c r="Y90" s="137"/>
      <c r="Z90" s="22"/>
      <c r="AA90" s="22"/>
    </row>
    <row r="91" spans="1:27" s="23" customFormat="1" ht="12" customHeight="1">
      <c r="A91" s="22"/>
      <c r="B91" s="22"/>
      <c r="C91" s="22"/>
      <c r="D91" s="136" t="str">
        <f>CONCATENATE("  ","Contributie asiguratori ")</f>
        <v xml:space="preserve">  Contributie asiguratori </v>
      </c>
      <c r="E91" s="136"/>
      <c r="F91" s="136"/>
      <c r="G91" s="136"/>
      <c r="H91" s="136"/>
      <c r="I91" s="24">
        <v>2.5000000000000001E-2</v>
      </c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5">
        <f>I91*(W14+W20+W26+W32+W38+W43+W49+W55+W61+W67+W72+W78+W84)</f>
        <v>0</v>
      </c>
      <c r="X91" s="135"/>
      <c r="Y91" s="135"/>
      <c r="Z91" s="22"/>
      <c r="AA91" s="22"/>
    </row>
    <row r="92" spans="1:27" s="23" customFormat="1" ht="12" customHeight="1">
      <c r="A92" s="22"/>
      <c r="B92" s="22"/>
      <c r="C92" s="22"/>
      <c r="D92" s="134" t="s">
        <v>206</v>
      </c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5">
        <f>W89+W91</f>
        <v>0</v>
      </c>
      <c r="X92" s="135"/>
      <c r="Y92" s="135"/>
      <c r="Z92" s="22"/>
      <c r="AA92" s="22"/>
    </row>
    <row r="93" spans="1:27" s="23" customFormat="1" ht="12" customHeight="1">
      <c r="A93" s="22"/>
      <c r="B93" s="22"/>
      <c r="C93" s="22"/>
      <c r="D93" s="136" t="s">
        <v>89</v>
      </c>
      <c r="E93" s="136"/>
      <c r="F93" s="136"/>
      <c r="G93" s="136"/>
      <c r="H93" s="136"/>
      <c r="I93" s="25">
        <v>0</v>
      </c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5">
        <f>W92*I93</f>
        <v>0</v>
      </c>
      <c r="X93" s="135"/>
      <c r="Y93" s="135"/>
      <c r="Z93" s="22"/>
      <c r="AA93" s="22"/>
    </row>
    <row r="94" spans="1:27" s="23" customFormat="1" ht="12" customHeight="1">
      <c r="A94" s="22"/>
      <c r="B94" s="22"/>
      <c r="C94" s="22"/>
      <c r="D94" s="136" t="s">
        <v>90</v>
      </c>
      <c r="E94" s="136"/>
      <c r="F94" s="136"/>
      <c r="G94" s="136"/>
      <c r="H94" s="136"/>
      <c r="I94" s="25">
        <v>0</v>
      </c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5">
        <f>(W92+W93)*I94</f>
        <v>0</v>
      </c>
      <c r="X94" s="135"/>
      <c r="Y94" s="135"/>
      <c r="Z94" s="22"/>
      <c r="AA94" s="22"/>
    </row>
    <row r="95" spans="1:27" s="23" customFormat="1" ht="12" customHeight="1">
      <c r="A95" s="22"/>
      <c r="B95" s="22"/>
      <c r="C95" s="22"/>
      <c r="D95" s="134" t="s">
        <v>81</v>
      </c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5">
        <f>W92+W93+W94</f>
        <v>0</v>
      </c>
      <c r="X95" s="135"/>
      <c r="Y95" s="135"/>
      <c r="Z95" s="22"/>
      <c r="AA95" s="22"/>
    </row>
    <row r="96" spans="1:27" s="23" customFormat="1" ht="12" customHeight="1">
      <c r="A96" s="22"/>
      <c r="B96" s="22"/>
      <c r="C96" s="22"/>
      <c r="D96" s="26" t="s">
        <v>207</v>
      </c>
      <c r="E96" s="27"/>
      <c r="F96" s="27"/>
      <c r="G96" s="27"/>
      <c r="H96" s="27"/>
      <c r="I96" s="25">
        <v>0</v>
      </c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5">
        <f>W95*I96</f>
        <v>0</v>
      </c>
      <c r="X96" s="135"/>
      <c r="Y96" s="135"/>
      <c r="Z96" s="28"/>
      <c r="AA96" s="22"/>
    </row>
    <row r="97" spans="1:27" s="23" customFormat="1" ht="12" customHeight="1">
      <c r="A97" s="22"/>
      <c r="B97" s="22"/>
      <c r="C97" s="22"/>
      <c r="D97" s="134" t="s">
        <v>208</v>
      </c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5">
        <f>W95+W96</f>
        <v>0</v>
      </c>
      <c r="X97" s="135">
        <f>W95+X96</f>
        <v>0</v>
      </c>
      <c r="Y97" s="135"/>
      <c r="Z97" s="29"/>
      <c r="AA97" s="22"/>
    </row>
    <row r="98" spans="1:27" s="23" customFormat="1" ht="12" customHeight="1">
      <c r="A98" s="22"/>
      <c r="B98" s="22"/>
      <c r="C98" s="22"/>
      <c r="D98" s="136" t="s">
        <v>0</v>
      </c>
      <c r="E98" s="136"/>
      <c r="F98" s="136"/>
      <c r="G98" s="136"/>
      <c r="H98" s="136"/>
      <c r="I98" s="30">
        <v>0.19</v>
      </c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5">
        <f>W97*I98</f>
        <v>0</v>
      </c>
      <c r="X98" s="135">
        <f>X97*I98</f>
        <v>0</v>
      </c>
      <c r="Y98" s="135"/>
      <c r="Z98" s="29"/>
      <c r="AA98" s="22"/>
    </row>
    <row r="99" spans="1:27" s="21" customFormat="1" ht="12" customHeight="1">
      <c r="A99" s="20"/>
      <c r="B99" s="20"/>
      <c r="C99" s="20"/>
      <c r="D99" s="134" t="s">
        <v>209</v>
      </c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5">
        <f>W97+W98</f>
        <v>0</v>
      </c>
      <c r="X99" s="135">
        <f>X97+X98</f>
        <v>0</v>
      </c>
      <c r="Y99" s="135"/>
      <c r="Z99" s="29"/>
      <c r="AA99" s="20"/>
    </row>
  </sheetData>
  <mergeCells count="350">
    <mergeCell ref="D98:H98"/>
    <mergeCell ref="J98:V98"/>
    <mergeCell ref="W98:Y98"/>
    <mergeCell ref="D99:V99"/>
    <mergeCell ref="W99:Y99"/>
    <mergeCell ref="W94:Y94"/>
    <mergeCell ref="D95:V95"/>
    <mergeCell ref="W95:Y95"/>
    <mergeCell ref="J96:V96"/>
    <mergeCell ref="W96:Y96"/>
    <mergeCell ref="D97:V97"/>
    <mergeCell ref="W97:Y97"/>
    <mergeCell ref="D91:H91"/>
    <mergeCell ref="J91:V91"/>
    <mergeCell ref="W91:Y91"/>
    <mergeCell ref="D92:V92"/>
    <mergeCell ref="W92:Y92"/>
    <mergeCell ref="D93:H93"/>
    <mergeCell ref="J93:V93"/>
    <mergeCell ref="W93:Y93"/>
    <mergeCell ref="D94:H94"/>
    <mergeCell ref="J94:V94"/>
    <mergeCell ref="D89:V89"/>
    <mergeCell ref="W89:Y89"/>
    <mergeCell ref="D90:V90"/>
    <mergeCell ref="W90:Y90"/>
    <mergeCell ref="B87:C87"/>
    <mergeCell ref="D87:K87"/>
    <mergeCell ref="L87:N87"/>
    <mergeCell ref="O87:S87"/>
    <mergeCell ref="T87:V87"/>
    <mergeCell ref="W87:Z87"/>
    <mergeCell ref="T84:V84"/>
    <mergeCell ref="W84:Z84"/>
    <mergeCell ref="O85:S85"/>
    <mergeCell ref="T85:V85"/>
    <mergeCell ref="W85:Z85"/>
    <mergeCell ref="O86:S86"/>
    <mergeCell ref="T86:V86"/>
    <mergeCell ref="W86:Z86"/>
    <mergeCell ref="B82:C86"/>
    <mergeCell ref="D82:K86"/>
    <mergeCell ref="L82:N86"/>
    <mergeCell ref="O82:S82"/>
    <mergeCell ref="T82:V82"/>
    <mergeCell ref="W82:Z82"/>
    <mergeCell ref="O83:S83"/>
    <mergeCell ref="T83:V83"/>
    <mergeCell ref="W83:Z83"/>
    <mergeCell ref="O84:S84"/>
    <mergeCell ref="B81:C81"/>
    <mergeCell ref="D81:K81"/>
    <mergeCell ref="L81:N81"/>
    <mergeCell ref="O81:S81"/>
    <mergeCell ref="T81:V81"/>
    <mergeCell ref="W81:Z81"/>
    <mergeCell ref="T78:V78"/>
    <mergeCell ref="W78:Z78"/>
    <mergeCell ref="O79:S79"/>
    <mergeCell ref="T79:V79"/>
    <mergeCell ref="W79:Z79"/>
    <mergeCell ref="O80:S80"/>
    <mergeCell ref="T80:V80"/>
    <mergeCell ref="W80:Z80"/>
    <mergeCell ref="B76:C80"/>
    <mergeCell ref="D76:K80"/>
    <mergeCell ref="L76:N80"/>
    <mergeCell ref="O76:S76"/>
    <mergeCell ref="T76:V76"/>
    <mergeCell ref="W76:Z76"/>
    <mergeCell ref="O77:S77"/>
    <mergeCell ref="T77:V77"/>
    <mergeCell ref="W77:Z77"/>
    <mergeCell ref="O78:S78"/>
    <mergeCell ref="B75:C75"/>
    <mergeCell ref="D75:K75"/>
    <mergeCell ref="L75:N75"/>
    <mergeCell ref="O75:S75"/>
    <mergeCell ref="T75:V75"/>
    <mergeCell ref="W75:Z75"/>
    <mergeCell ref="T72:V72"/>
    <mergeCell ref="W72:Z72"/>
    <mergeCell ref="O73:S73"/>
    <mergeCell ref="T73:V73"/>
    <mergeCell ref="W73:Z73"/>
    <mergeCell ref="O74:S74"/>
    <mergeCell ref="T74:V74"/>
    <mergeCell ref="W74:Z74"/>
    <mergeCell ref="B70:C74"/>
    <mergeCell ref="D70:K74"/>
    <mergeCell ref="L70:N74"/>
    <mergeCell ref="O70:S70"/>
    <mergeCell ref="T70:V70"/>
    <mergeCell ref="W70:Z70"/>
    <mergeCell ref="O71:S71"/>
    <mergeCell ref="T71:V71"/>
    <mergeCell ref="W71:Z71"/>
    <mergeCell ref="O72:S72"/>
    <mergeCell ref="T67:V67"/>
    <mergeCell ref="W67:Z67"/>
    <mergeCell ref="O68:S68"/>
    <mergeCell ref="T68:V68"/>
    <mergeCell ref="W68:Z68"/>
    <mergeCell ref="O69:S69"/>
    <mergeCell ref="T69:V69"/>
    <mergeCell ref="W69:Z69"/>
    <mergeCell ref="B65:C69"/>
    <mergeCell ref="D65:K69"/>
    <mergeCell ref="L65:N69"/>
    <mergeCell ref="O65:S65"/>
    <mergeCell ref="T65:V65"/>
    <mergeCell ref="W65:Z65"/>
    <mergeCell ref="O66:S66"/>
    <mergeCell ref="T66:V66"/>
    <mergeCell ref="W66:Z66"/>
    <mergeCell ref="O67:S67"/>
    <mergeCell ref="B64:C64"/>
    <mergeCell ref="D64:K64"/>
    <mergeCell ref="L64:N64"/>
    <mergeCell ref="O64:S64"/>
    <mergeCell ref="T64:V64"/>
    <mergeCell ref="W64:Z64"/>
    <mergeCell ref="T61:V61"/>
    <mergeCell ref="W61:Z61"/>
    <mergeCell ref="O62:S62"/>
    <mergeCell ref="T62:V62"/>
    <mergeCell ref="W62:Z62"/>
    <mergeCell ref="O63:S63"/>
    <mergeCell ref="T63:V63"/>
    <mergeCell ref="W63:Z63"/>
    <mergeCell ref="B59:C63"/>
    <mergeCell ref="D59:K63"/>
    <mergeCell ref="L59:N63"/>
    <mergeCell ref="O59:S59"/>
    <mergeCell ref="T59:V59"/>
    <mergeCell ref="W59:Z59"/>
    <mergeCell ref="O60:S60"/>
    <mergeCell ref="T60:V60"/>
    <mergeCell ref="W60:Z60"/>
    <mergeCell ref="O61:S61"/>
    <mergeCell ref="B58:C58"/>
    <mergeCell ref="D58:K58"/>
    <mergeCell ref="L58:N58"/>
    <mergeCell ref="O58:S58"/>
    <mergeCell ref="T58:V58"/>
    <mergeCell ref="W58:Z58"/>
    <mergeCell ref="T55:V55"/>
    <mergeCell ref="W55:Z55"/>
    <mergeCell ref="O56:S56"/>
    <mergeCell ref="T56:V56"/>
    <mergeCell ref="W56:Z56"/>
    <mergeCell ref="O57:S57"/>
    <mergeCell ref="T57:V57"/>
    <mergeCell ref="W57:Z57"/>
    <mergeCell ref="B53:C57"/>
    <mergeCell ref="D53:K57"/>
    <mergeCell ref="L53:N57"/>
    <mergeCell ref="O53:S53"/>
    <mergeCell ref="T53:V53"/>
    <mergeCell ref="W53:Z53"/>
    <mergeCell ref="O54:S54"/>
    <mergeCell ref="T54:V54"/>
    <mergeCell ref="W54:Z54"/>
    <mergeCell ref="O55:S55"/>
    <mergeCell ref="B52:C52"/>
    <mergeCell ref="D52:K52"/>
    <mergeCell ref="L52:N52"/>
    <mergeCell ref="O52:S52"/>
    <mergeCell ref="T52:V52"/>
    <mergeCell ref="W52:Z52"/>
    <mergeCell ref="T49:V49"/>
    <mergeCell ref="W49:Z49"/>
    <mergeCell ref="O50:S50"/>
    <mergeCell ref="T50:V50"/>
    <mergeCell ref="W50:Z50"/>
    <mergeCell ref="O51:S51"/>
    <mergeCell ref="T51:V51"/>
    <mergeCell ref="W51:Z51"/>
    <mergeCell ref="B47:C51"/>
    <mergeCell ref="D47:K51"/>
    <mergeCell ref="L47:N51"/>
    <mergeCell ref="O47:S47"/>
    <mergeCell ref="T47:V47"/>
    <mergeCell ref="W47:Z47"/>
    <mergeCell ref="O48:S48"/>
    <mergeCell ref="T48:V48"/>
    <mergeCell ref="W48:Z48"/>
    <mergeCell ref="O49:S49"/>
    <mergeCell ref="B46:C46"/>
    <mergeCell ref="D46:K46"/>
    <mergeCell ref="L46:N46"/>
    <mergeCell ref="O46:S46"/>
    <mergeCell ref="T46:V46"/>
    <mergeCell ref="W46:Z46"/>
    <mergeCell ref="T43:V43"/>
    <mergeCell ref="W43:Z43"/>
    <mergeCell ref="O44:S44"/>
    <mergeCell ref="T44:V44"/>
    <mergeCell ref="W44:Z44"/>
    <mergeCell ref="O45:S45"/>
    <mergeCell ref="T45:V45"/>
    <mergeCell ref="W45:Z45"/>
    <mergeCell ref="B41:C45"/>
    <mergeCell ref="D41:K45"/>
    <mergeCell ref="L41:N45"/>
    <mergeCell ref="O41:S41"/>
    <mergeCell ref="T41:V41"/>
    <mergeCell ref="W41:Z41"/>
    <mergeCell ref="O42:S42"/>
    <mergeCell ref="T42:V42"/>
    <mergeCell ref="W42:Z42"/>
    <mergeCell ref="O43:S43"/>
    <mergeCell ref="T38:V38"/>
    <mergeCell ref="W38:Z38"/>
    <mergeCell ref="O39:S39"/>
    <mergeCell ref="T39:V39"/>
    <mergeCell ref="W39:Z39"/>
    <mergeCell ref="O40:S40"/>
    <mergeCell ref="T40:V40"/>
    <mergeCell ref="W40:Z40"/>
    <mergeCell ref="B36:C40"/>
    <mergeCell ref="D36:K40"/>
    <mergeCell ref="L36:N40"/>
    <mergeCell ref="O36:S36"/>
    <mergeCell ref="T36:V36"/>
    <mergeCell ref="W36:Z36"/>
    <mergeCell ref="O37:S37"/>
    <mergeCell ref="T37:V37"/>
    <mergeCell ref="W37:Z37"/>
    <mergeCell ref="O38:S38"/>
    <mergeCell ref="B35:C35"/>
    <mergeCell ref="D35:K35"/>
    <mergeCell ref="L35:N35"/>
    <mergeCell ref="O35:S35"/>
    <mergeCell ref="T35:V35"/>
    <mergeCell ref="W35:Z35"/>
    <mergeCell ref="T32:V32"/>
    <mergeCell ref="W32:Z32"/>
    <mergeCell ref="O33:S33"/>
    <mergeCell ref="T33:V33"/>
    <mergeCell ref="W33:Z33"/>
    <mergeCell ref="O34:S34"/>
    <mergeCell ref="T34:V34"/>
    <mergeCell ref="W34:Z34"/>
    <mergeCell ref="B30:C34"/>
    <mergeCell ref="D30:K34"/>
    <mergeCell ref="L30:N34"/>
    <mergeCell ref="O30:S30"/>
    <mergeCell ref="T30:V30"/>
    <mergeCell ref="W30:Z30"/>
    <mergeCell ref="O31:S31"/>
    <mergeCell ref="T31:V31"/>
    <mergeCell ref="W31:Z31"/>
    <mergeCell ref="O32:S32"/>
    <mergeCell ref="B29:C29"/>
    <mergeCell ref="D29:K29"/>
    <mergeCell ref="L29:N29"/>
    <mergeCell ref="O29:S29"/>
    <mergeCell ref="T29:V29"/>
    <mergeCell ref="W29:Z29"/>
    <mergeCell ref="T26:V26"/>
    <mergeCell ref="W26:Z26"/>
    <mergeCell ref="O27:S27"/>
    <mergeCell ref="T27:V27"/>
    <mergeCell ref="W27:Z27"/>
    <mergeCell ref="O28:S28"/>
    <mergeCell ref="T28:V28"/>
    <mergeCell ref="W28:Z28"/>
    <mergeCell ref="B24:C28"/>
    <mergeCell ref="D24:K28"/>
    <mergeCell ref="L24:N28"/>
    <mergeCell ref="O24:S24"/>
    <mergeCell ref="T24:V24"/>
    <mergeCell ref="W24:Z24"/>
    <mergeCell ref="O25:S25"/>
    <mergeCell ref="T25:V25"/>
    <mergeCell ref="W25:Z25"/>
    <mergeCell ref="O26:S26"/>
    <mergeCell ref="B23:C23"/>
    <mergeCell ref="D23:K23"/>
    <mergeCell ref="L23:N23"/>
    <mergeCell ref="O23:S23"/>
    <mergeCell ref="T23:V23"/>
    <mergeCell ref="W23:Z23"/>
    <mergeCell ref="T20:V20"/>
    <mergeCell ref="W20:Z20"/>
    <mergeCell ref="O21:S21"/>
    <mergeCell ref="T21:V21"/>
    <mergeCell ref="W21:Z21"/>
    <mergeCell ref="O22:S22"/>
    <mergeCell ref="T22:V22"/>
    <mergeCell ref="W22:Z22"/>
    <mergeCell ref="B18:C22"/>
    <mergeCell ref="D18:K22"/>
    <mergeCell ref="L18:N22"/>
    <mergeCell ref="O18:S18"/>
    <mergeCell ref="T18:V18"/>
    <mergeCell ref="W18:Z18"/>
    <mergeCell ref="O19:S19"/>
    <mergeCell ref="T19:V19"/>
    <mergeCell ref="W19:Z19"/>
    <mergeCell ref="O20:S20"/>
    <mergeCell ref="B17:C17"/>
    <mergeCell ref="D17:K17"/>
    <mergeCell ref="L17:N17"/>
    <mergeCell ref="O17:S17"/>
    <mergeCell ref="T17:V17"/>
    <mergeCell ref="W17:Z17"/>
    <mergeCell ref="T14:V14"/>
    <mergeCell ref="W14:Z14"/>
    <mergeCell ref="O15:S15"/>
    <mergeCell ref="T15:V15"/>
    <mergeCell ref="W15:Z15"/>
    <mergeCell ref="O16:S16"/>
    <mergeCell ref="T16:V16"/>
    <mergeCell ref="W16:Z16"/>
    <mergeCell ref="B12:C16"/>
    <mergeCell ref="D12:K16"/>
    <mergeCell ref="L12:N16"/>
    <mergeCell ref="O12:S12"/>
    <mergeCell ref="T12:V12"/>
    <mergeCell ref="W12:Z12"/>
    <mergeCell ref="O13:S13"/>
    <mergeCell ref="T13:V13"/>
    <mergeCell ref="W13:Z13"/>
    <mergeCell ref="O14:S14"/>
    <mergeCell ref="B2:D2"/>
    <mergeCell ref="E2:Q2"/>
    <mergeCell ref="R2:Z4"/>
    <mergeCell ref="B3:D3"/>
    <mergeCell ref="E3:Q3"/>
    <mergeCell ref="B4:D4"/>
    <mergeCell ref="E4:Q4"/>
    <mergeCell ref="W10:Z10"/>
    <mergeCell ref="B11:C11"/>
    <mergeCell ref="D11:K11"/>
    <mergeCell ref="L11:N11"/>
    <mergeCell ref="O11:S11"/>
    <mergeCell ref="T11:V11"/>
    <mergeCell ref="W11:Z11"/>
    <mergeCell ref="B5:D5"/>
    <mergeCell ref="E5:Q5"/>
    <mergeCell ref="B7:Z7"/>
    <mergeCell ref="B9:S9"/>
    <mergeCell ref="T9:Z9"/>
    <mergeCell ref="B10:C10"/>
    <mergeCell ref="D10:K10"/>
    <mergeCell ref="L10:N10"/>
    <mergeCell ref="O10:S10"/>
    <mergeCell ref="T10:V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F2 Obiect 1</vt:lpstr>
      <vt:lpstr>F3-Infrastructura</vt:lpstr>
      <vt:lpstr>F3-Structura metalica</vt:lpstr>
      <vt:lpstr>F3-Instalatii electrice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SoftMagazin</dc:title>
  <dc:subject>SoftMagazin</dc:subject>
  <dc:creator>SoftMagazin</dc:creator>
  <cp:keywords>office 2007 openxml php</cp:keywords>
  <dc:description>SoftMagazin</dc:description>
  <cp:lastModifiedBy>Monica Marin, [BPO]</cp:lastModifiedBy>
  <cp:lastPrinted>2025-01-14T10:17:34Z</cp:lastPrinted>
  <dcterms:created xsi:type="dcterms:W3CDTF">2024-12-12T13:25:40Z</dcterms:created>
  <dcterms:modified xsi:type="dcterms:W3CDTF">2025-01-14T10:18:46Z</dcterms:modified>
  <cp:category>SoftMagazin</cp:category>
</cp:coreProperties>
</file>